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MERCEDES\UMSC\POR CARRERAS\MAPA CURRICULAR\"/>
    </mc:Choice>
  </mc:AlternateContent>
  <xr:revisionPtr revIDLastSave="0" documentId="13_ncr:1_{4AB07A04-1950-443D-9D22-CC22D3D40210}" xr6:coauthVersionLast="47" xr6:coauthVersionMax="47" xr10:uidLastSave="{00000000-0000-0000-0000-000000000000}"/>
  <bookViews>
    <workbookView xWindow="3000" yWindow="3000" windowWidth="17280" windowHeight="8880" xr2:uid="{00000000-000D-0000-FFFF-FFFF00000000}"/>
  </bookViews>
  <sheets>
    <sheet name="Rígido" sheetId="5" r:id="rId1"/>
    <sheet name="Flex" sheetId="6" r:id="rId2"/>
  </sheets>
  <calcPr calcId="191029"/>
</workbook>
</file>

<file path=xl/calcChain.xml><?xml version="1.0" encoding="utf-8"?>
<calcChain xmlns="http://schemas.openxmlformats.org/spreadsheetml/2006/main">
  <c r="G77" i="6" l="1"/>
  <c r="H77" i="6"/>
  <c r="F77" i="6"/>
  <c r="G65" i="6"/>
  <c r="H65" i="6"/>
  <c r="F65" i="6"/>
  <c r="G53" i="6"/>
  <c r="G81" i="6" s="1"/>
  <c r="H53" i="6"/>
  <c r="H81" i="6" s="1"/>
  <c r="F53" i="6"/>
  <c r="G38" i="6"/>
  <c r="G80" i="6" s="1"/>
  <c r="H38" i="6"/>
  <c r="H80" i="6" s="1"/>
  <c r="F38" i="6"/>
  <c r="F80" i="6" s="1"/>
  <c r="G82" i="6"/>
  <c r="H82" i="6"/>
  <c r="G83" i="6"/>
  <c r="H83" i="6"/>
  <c r="F83" i="6"/>
  <c r="F82" i="6"/>
  <c r="F81" i="6"/>
  <c r="D85" i="6"/>
  <c r="H85" i="6" l="1"/>
  <c r="G85" i="6"/>
  <c r="F85" i="6"/>
  <c r="Y19" i="5" l="1"/>
  <c r="AC7" i="5"/>
  <c r="AC6" i="5"/>
  <c r="AC21" i="5"/>
  <c r="AC46" i="5"/>
  <c r="AC41" i="5"/>
  <c r="AC36" i="5"/>
  <c r="AC32" i="5"/>
  <c r="AC31" i="5"/>
  <c r="AC27" i="5"/>
  <c r="AC26" i="5"/>
  <c r="AC22" i="5"/>
  <c r="AC17" i="5"/>
  <c r="AC16" i="5"/>
  <c r="AC12" i="5"/>
  <c r="AC11" i="5"/>
  <c r="AE6" i="5"/>
  <c r="U49" i="5"/>
  <c r="Q49" i="5"/>
  <c r="M49" i="5"/>
  <c r="I49" i="5"/>
  <c r="E49" i="5"/>
  <c r="U44" i="5"/>
  <c r="Q44" i="5"/>
  <c r="M44" i="5"/>
  <c r="I44" i="5"/>
  <c r="E44" i="5"/>
  <c r="U39" i="5"/>
  <c r="Q39" i="5"/>
  <c r="M39" i="5"/>
  <c r="I39" i="5"/>
  <c r="E39" i="5"/>
  <c r="U34" i="5"/>
  <c r="Q34" i="5"/>
  <c r="M34" i="5"/>
  <c r="AC33" i="5" s="1"/>
  <c r="I34" i="5"/>
  <c r="E34" i="5"/>
  <c r="U29" i="5"/>
  <c r="Q29" i="5"/>
  <c r="M29" i="5"/>
  <c r="I29" i="5"/>
  <c r="E29" i="5"/>
  <c r="U24" i="5"/>
  <c r="Q24" i="5"/>
  <c r="M24" i="5"/>
  <c r="I24" i="5"/>
  <c r="E24" i="5"/>
  <c r="U19" i="5"/>
  <c r="Q19" i="5"/>
  <c r="M19" i="5"/>
  <c r="I19" i="5"/>
  <c r="E19" i="5"/>
  <c r="U14" i="5"/>
  <c r="Q14" i="5"/>
  <c r="M14" i="5"/>
  <c r="I14" i="5"/>
  <c r="E14" i="5"/>
  <c r="U9" i="5"/>
  <c r="Q9" i="5"/>
  <c r="M9" i="5"/>
  <c r="I9" i="5"/>
  <c r="X34" i="5"/>
  <c r="Y34" i="5" s="1"/>
  <c r="X49" i="5"/>
  <c r="Y49" i="5" s="1"/>
  <c r="X44" i="5"/>
  <c r="Y44" i="5" s="1"/>
  <c r="X39" i="5"/>
  <c r="Y39" i="5" s="1"/>
  <c r="E9" i="5"/>
  <c r="AC38" i="5" l="1"/>
  <c r="AC43" i="5"/>
  <c r="AC53" i="5"/>
  <c r="AC37" i="5"/>
  <c r="AC18" i="5"/>
  <c r="AC42" i="5"/>
  <c r="AC47" i="5"/>
  <c r="AC54" i="5" s="1"/>
  <c r="AC48" i="5"/>
  <c r="Y24" i="5"/>
  <c r="AC23" i="5" s="1"/>
  <c r="Y29" i="5"/>
  <c r="AC28" i="5" s="1"/>
  <c r="Y9" i="5"/>
  <c r="AC8" i="5" s="1"/>
  <c r="AE46" i="5" l="1"/>
  <c r="AE36" i="5"/>
  <c r="Y14" i="5"/>
  <c r="AC13" i="5" s="1"/>
  <c r="AC55" i="5" s="1"/>
  <c r="AE41" i="5" l="1"/>
  <c r="AE31" i="5"/>
  <c r="AE26" i="5"/>
  <c r="AE21" i="5"/>
  <c r="AE16" i="5"/>
  <c r="AE11" i="5"/>
</calcChain>
</file>

<file path=xl/sharedStrings.xml><?xml version="1.0" encoding="utf-8"?>
<sst xmlns="http://schemas.openxmlformats.org/spreadsheetml/2006/main" count="496" uniqueCount="161">
  <si>
    <t>CLAVE</t>
  </si>
  <si>
    <t>SERIACIÓN</t>
  </si>
  <si>
    <t xml:space="preserve">ANEXO 2 MAPA CURRICULAR </t>
  </si>
  <si>
    <t xml:space="preserve">CICLO </t>
  </si>
  <si>
    <t>PRIMER CUATRIMESTRE</t>
  </si>
  <si>
    <t>Obligatoria</t>
  </si>
  <si>
    <t>HA</t>
  </si>
  <si>
    <t>HI</t>
  </si>
  <si>
    <t>CR</t>
  </si>
  <si>
    <t>SEGUNDO CUATRIMESTRE</t>
  </si>
  <si>
    <t>TERCER CUATRIMESTRE</t>
  </si>
  <si>
    <t>CUARTO CUATRIMESTRE</t>
  </si>
  <si>
    <t>QUINTO CUATRIMESTRE</t>
  </si>
  <si>
    <t>SEXTO CUATRIMESTRE</t>
  </si>
  <si>
    <t>SÉPTIMO CUATRIMESTRE</t>
  </si>
  <si>
    <t>OCTAVO CUATRIMESTRE</t>
  </si>
  <si>
    <t>NOVENO CUATRIMESTRE</t>
  </si>
  <si>
    <t>SUMA DE TOTALES</t>
  </si>
  <si>
    <t>TIPO DE ASIGNATURA</t>
  </si>
  <si>
    <t>Claves en el Mapa Curricular</t>
  </si>
  <si>
    <t>NOMBRE DE LA ASIGNATURA O UNIDAD DE APRENDIZAJE</t>
  </si>
  <si>
    <t>I</t>
  </si>
  <si>
    <t>Fundamentos Generales del Derecho</t>
  </si>
  <si>
    <t>Introducción a la Administración</t>
  </si>
  <si>
    <t>Derecho Laboral</t>
  </si>
  <si>
    <t>Diseño organizacional</t>
  </si>
  <si>
    <t>Derecho Mercantil</t>
  </si>
  <si>
    <t>Matemáticas Financieras</t>
  </si>
  <si>
    <t>Derecho de Sociedades Mercantiles</t>
  </si>
  <si>
    <t>Estadística</t>
  </si>
  <si>
    <t>Administración Estratégica</t>
  </si>
  <si>
    <t>Derecho Procesal Administrativo y Fiscal</t>
  </si>
  <si>
    <t>Análisis de Estados Financieros</t>
  </si>
  <si>
    <t>Pequeñas y Medianas Empresas</t>
  </si>
  <si>
    <t>Desarrollo de Habilidades Directivas</t>
  </si>
  <si>
    <t>Dirección de Empresas</t>
  </si>
  <si>
    <t>Administración de la Calidad</t>
  </si>
  <si>
    <t>Investigación y titulación</t>
  </si>
  <si>
    <t>Gestión y Administración de Empresas</t>
  </si>
  <si>
    <t>Gestión jurídica y defensa de los negocios</t>
  </si>
  <si>
    <t>Capacitación y Plan de Desarrollo del Personal</t>
  </si>
  <si>
    <t>Derecho corporativo</t>
  </si>
  <si>
    <t>Areas</t>
  </si>
  <si>
    <t>Ob.= Asignatura Obligatoria
A= Aula
L= Laboratorio de informática
T= Taller
P= Plataforma Tecnológica
HA: Horas bajo conducción de un académico
HI: Horas Independientes
CR: Créditos
I: Instalaciones</t>
  </si>
  <si>
    <t>Macroeconomía</t>
  </si>
  <si>
    <t>Microeconomía</t>
  </si>
  <si>
    <t>Proceso Administrativo</t>
  </si>
  <si>
    <t>Administración del capital humano</t>
  </si>
  <si>
    <t>Derecho Fiscal</t>
  </si>
  <si>
    <t>Impuestos Indirectos y Estatales</t>
  </si>
  <si>
    <t>Metodología de la Investigación</t>
  </si>
  <si>
    <t>Contabilidad Gubernamental</t>
  </si>
  <si>
    <t>Impuestos Indirectos y del Comercio Exterior</t>
  </si>
  <si>
    <t>Prácticas de Auditoría</t>
  </si>
  <si>
    <t>Personas Físicas</t>
  </si>
  <si>
    <t>Contabilidad de Sociedades Mercantiles</t>
  </si>
  <si>
    <t>Personas Morales</t>
  </si>
  <si>
    <t>Seguridad Social I</t>
  </si>
  <si>
    <t>Práctica Contable</t>
  </si>
  <si>
    <t>Práctica Fiscal</t>
  </si>
  <si>
    <t>Seguridad Social II</t>
  </si>
  <si>
    <t>Ética Profesional</t>
  </si>
  <si>
    <t>Gestión Contable y Financiera de la Empresa</t>
  </si>
  <si>
    <t>CP101</t>
  </si>
  <si>
    <t>CP102</t>
  </si>
  <si>
    <t>CP103</t>
  </si>
  <si>
    <t>CP104</t>
  </si>
  <si>
    <t>CP105</t>
  </si>
  <si>
    <t>CP106</t>
  </si>
  <si>
    <t>Introducción a la Contabilidad</t>
  </si>
  <si>
    <t>Contabilidad Intermedia</t>
  </si>
  <si>
    <t>Modelos de Negocios</t>
  </si>
  <si>
    <t>Contabilidad Avanzada</t>
  </si>
  <si>
    <t>Contexto Socioeconómico de México</t>
  </si>
  <si>
    <t>Introducción a la Auditoría</t>
  </si>
  <si>
    <t>Contabilidad de Costos</t>
  </si>
  <si>
    <t>Finanzas I</t>
  </si>
  <si>
    <t>Auditoría Intermedia</t>
  </si>
  <si>
    <t>Finanzas II</t>
  </si>
  <si>
    <t>Auditoría Avanzada</t>
  </si>
  <si>
    <t xml:space="preserve">Derecho Administrativo </t>
  </si>
  <si>
    <t>Contabilidad Hotelera y Bancaria</t>
  </si>
  <si>
    <t>CENTRO DE CAPACITACION SANTA CECILIA</t>
  </si>
  <si>
    <t>Estrategias y Métodos para el Aprendizaje en Línea</t>
  </si>
  <si>
    <t>Competencias Tecnológicas Laborales</t>
  </si>
  <si>
    <t>A,P</t>
  </si>
  <si>
    <t>Taller de investigación</t>
  </si>
  <si>
    <t>Seminario de Investigación</t>
  </si>
  <si>
    <t>Proyectos de Innovación y Emprendimiento</t>
  </si>
  <si>
    <t>CP201</t>
  </si>
  <si>
    <t>CP202</t>
  </si>
  <si>
    <t>CP203</t>
  </si>
  <si>
    <t>CP204</t>
  </si>
  <si>
    <t>CP305</t>
  </si>
  <si>
    <t>CP406</t>
  </si>
  <si>
    <t>CP205</t>
  </si>
  <si>
    <t>CP206</t>
  </si>
  <si>
    <t>CP301</t>
  </si>
  <si>
    <t>CP302</t>
  </si>
  <si>
    <t>CP303</t>
  </si>
  <si>
    <t>CP304</t>
  </si>
  <si>
    <t>CP306</t>
  </si>
  <si>
    <t>CP401</t>
  </si>
  <si>
    <t>CP402</t>
  </si>
  <si>
    <t>CP403</t>
  </si>
  <si>
    <t>CP404</t>
  </si>
  <si>
    <t>CP405</t>
  </si>
  <si>
    <t>CP501</t>
  </si>
  <si>
    <t>CP502</t>
  </si>
  <si>
    <t>CP503</t>
  </si>
  <si>
    <t>CP504</t>
  </si>
  <si>
    <t>CP505</t>
  </si>
  <si>
    <t>CP506</t>
  </si>
  <si>
    <t>CP601</t>
  </si>
  <si>
    <t>CP602</t>
  </si>
  <si>
    <t>CP603</t>
  </si>
  <si>
    <t>CP604</t>
  </si>
  <si>
    <t>CP605</t>
  </si>
  <si>
    <t>CP606</t>
  </si>
  <si>
    <t>CP701</t>
  </si>
  <si>
    <t>CP702</t>
  </si>
  <si>
    <t>CP703</t>
  </si>
  <si>
    <t>CP704</t>
  </si>
  <si>
    <t>CP705</t>
  </si>
  <si>
    <t>CP706</t>
  </si>
  <si>
    <t>CP801</t>
  </si>
  <si>
    <t>CP802</t>
  </si>
  <si>
    <t>CP803</t>
  </si>
  <si>
    <t>CP804</t>
  </si>
  <si>
    <t>CP805</t>
  </si>
  <si>
    <t>CP806</t>
  </si>
  <si>
    <t>CP901</t>
  </si>
  <si>
    <t>CP902</t>
  </si>
  <si>
    <t>CP903</t>
  </si>
  <si>
    <t>CP904</t>
  </si>
  <si>
    <t>CP905</t>
  </si>
  <si>
    <t>CP906</t>
  </si>
  <si>
    <t>Ventas y comercio Electrónico</t>
  </si>
  <si>
    <r>
      <t>LICENCIATURA EN</t>
    </r>
    <r>
      <rPr>
        <b/>
        <sz val="20"/>
        <rFont val="Arial"/>
        <family val="2"/>
      </rPr>
      <t xml:space="preserve"> CONTADURÍA PÚBLICA Y FINANZAS</t>
    </r>
    <r>
      <rPr>
        <sz val="20"/>
        <rFont val="Arial"/>
        <family val="2"/>
      </rPr>
      <t xml:space="preserve"> MODALIDAD</t>
    </r>
    <r>
      <rPr>
        <b/>
        <sz val="20"/>
        <rFont val="Arial"/>
        <family val="2"/>
      </rPr>
      <t xml:space="preserve"> MIXTA (ABIERTA/ A DISTANCIA)</t>
    </r>
  </si>
  <si>
    <t xml:space="preserve">Anexo 2 </t>
  </si>
  <si>
    <t>"MAPA CURRICULAR"</t>
  </si>
  <si>
    <t>MODALIDAD  MIXTA (ABIERTA/ A DISTANCIA)</t>
  </si>
  <si>
    <t>DISEÑO CURRICULAR FLEXIBLE</t>
  </si>
  <si>
    <t>ÁREA</t>
  </si>
  <si>
    <t>ASIGNATURA O UNIDAD DE APRENDIZAJE</t>
  </si>
  <si>
    <t>HORAS</t>
  </si>
  <si>
    <t>CRÉDITOS</t>
  </si>
  <si>
    <t>INSTALACIONES</t>
  </si>
  <si>
    <t>CON ACADÉMICO</t>
  </si>
  <si>
    <t>INDEPENDIENTES</t>
  </si>
  <si>
    <t>AULA, PLATAFORMA</t>
  </si>
  <si>
    <t xml:space="preserve">ÁREA </t>
  </si>
  <si>
    <t>NÚMERO DE ASIGNATURAS</t>
  </si>
  <si>
    <t>HORAS CON ACADÉMICO</t>
  </si>
  <si>
    <t>HORAS INDEPENDIENTES</t>
  </si>
  <si>
    <t>SUMAS TOTALES</t>
  </si>
  <si>
    <t>ADMINISTRACIÓN Y OPERATIVIDAD DEL PLAN DE ESTUDIOS</t>
  </si>
  <si>
    <t>Ver apartado de Administración y Operatividad  del plan  de estudios  de forma completa en el anexo 1: Plan de Estudios</t>
  </si>
  <si>
    <t>LICENCIATURA EN CONTADURÍA PÚBLICA Y FINANZAS</t>
  </si>
  <si>
    <t xml:space="preserve">El plan de estudios de la Licenciatura en Contaduría Pública y Finanzas es de modalidad mixta, en la opción abierta/ a distancia, se compone de 54 asignaturas, tiene una duración de tres años, 9 cuatrimestres, conforme al número de asignaturas que el estudiante curse y acredite cada ciclo, puede concluirse hasta en 12 cuatrimestres. Cada cuatrimestre tiene una duración de catorce semanas efectivas de clase, en las que se desarrollarán las actividades de aprendizaje que permitirá al estudiante adquirir los atributos necesarios para la conformación del perfil profesional deseado para el ejercicio de la profesión. 
Cada cuatrimestre el estudiante podrá cursar y acreditar al menos cinco materias y máximo ocho materias. Para concluir en el lapso de tres años el estudiante deberá cursar al menos 6 materias cada cuatrimestre. No obstante, según la disponibilidad, el estudiante podrá cursar hasta en 12 cuatrimestres, atendiendo la flexibilidad curricular que se plantea, en relación con la naturaleza de la modalidad educativa. Cuando el estudiante no acredite las materias o las curse en el periodo máximo se sujetará a los exámenes extraordinarios, exámenes a título de suficiencia y/o cursos de regularización conforme al reglamento escolar.
Los programas de estudios se cursan de forma sucesiva y proporcional a las asignaturas descritas en el mapa curricular del plan de estudios, que van desde el dominio de menor a mayor complejidad, de tal forma, que el proceso de enseñanza - aprendizaje se desarrolle adecuadamente a través de la presentación de proyectos, exámenes, resolución de casos, organizadores gráficos, resolución de cuestionarios, entre otro tipo de actividades, todo de conformidad al tipo de unidad didáctica curricular de cada una de las asignaturas. 
La evaluación de los conocimientos se hace mediante diferentes métodos, técnicas y estrategias de manera integral y combinada, considerando elementos de la evaluación sumativa y formativa, en donde el estudiante debe demostrar su nivel de dominio cognitivo y práctico, en relación con el objetivo propuesto a alcanzar. </t>
  </si>
  <si>
    <t>CENTRO UNIVERSITARIO SANTA CECILIA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</si>
</sst>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x14ac:knownFonts="1">
    <font>
      <sz val="11"/>
      <color theme="1"/>
      <name val="Calibri"/>
      <family val="2"/>
      <scheme val="minor"/>
    </font>
    <font>
      <b/>
      <sz val="11"/>
      <color theme="1"/>
      <name val="Arial"/>
      <family val="2"/>
    </font>
    <font>
      <sz val="11"/>
      <color theme="1"/>
      <name val="Arial"/>
      <family val="2"/>
    </font>
    <font>
      <sz val="11"/>
      <name val="Arial"/>
      <family val="2"/>
    </font>
    <font>
      <b/>
      <sz val="16"/>
      <color theme="1"/>
      <name val="Arial"/>
      <family val="2"/>
    </font>
    <font>
      <b/>
      <sz val="20"/>
      <name val="Arial"/>
      <family val="2"/>
    </font>
    <font>
      <sz val="10"/>
      <name val="Arial"/>
      <family val="2"/>
    </font>
    <font>
      <sz val="12"/>
      <color theme="1"/>
      <name val="Arial"/>
      <family val="2"/>
    </font>
    <font>
      <sz val="12"/>
      <color theme="1"/>
      <name val="Calibri"/>
      <family val="2"/>
      <scheme val="minor"/>
    </font>
    <font>
      <sz val="12"/>
      <color rgb="FF000000"/>
      <name val="Arial"/>
      <family val="2"/>
    </font>
    <font>
      <sz val="10"/>
      <color theme="1"/>
      <name val="Arial"/>
      <family val="2"/>
    </font>
    <font>
      <sz val="10"/>
      <color theme="1"/>
      <name val="Calibri"/>
      <family val="2"/>
      <scheme val="minor"/>
    </font>
    <font>
      <b/>
      <sz val="14"/>
      <color rgb="FF000000"/>
      <name val="Arial"/>
      <family val="2"/>
    </font>
    <font>
      <b/>
      <sz val="22"/>
      <name val="Arial"/>
      <family val="2"/>
    </font>
    <font>
      <sz val="20"/>
      <name val="Arial"/>
      <family val="2"/>
    </font>
    <font>
      <b/>
      <sz val="22"/>
      <color theme="1"/>
      <name val="Calibri"/>
      <family val="2"/>
      <scheme val="minor"/>
    </font>
    <font>
      <b/>
      <sz val="12"/>
      <color theme="1"/>
      <name val="Calibri"/>
      <family val="2"/>
      <scheme val="minor"/>
    </font>
    <font>
      <sz val="14"/>
      <color rgb="FF000000"/>
      <name val="Arial"/>
      <family val="2"/>
    </font>
    <font>
      <sz val="14"/>
      <color theme="1"/>
      <name val="Arial"/>
      <family val="2"/>
    </font>
    <font>
      <sz val="16"/>
      <color rgb="FF000000"/>
      <name val="Arial"/>
      <family val="2"/>
    </font>
    <font>
      <sz val="16"/>
      <name val="Arial"/>
      <family val="2"/>
    </font>
    <font>
      <sz val="14"/>
      <name val="Arial"/>
      <family val="2"/>
    </font>
    <font>
      <b/>
      <sz val="20"/>
      <name val="Calibri"/>
      <family val="2"/>
      <scheme val="minor"/>
    </font>
    <font>
      <sz val="8"/>
      <name val="Calibri"/>
      <family val="2"/>
      <scheme val="minor"/>
    </font>
    <font>
      <b/>
      <sz val="28"/>
      <name val="Arial"/>
      <family val="2"/>
    </font>
    <font>
      <b/>
      <sz val="18"/>
      <name val="Arial"/>
      <family val="2"/>
    </font>
    <font>
      <b/>
      <i/>
      <sz val="16"/>
      <color theme="1"/>
      <name val="Arial"/>
      <family val="2"/>
    </font>
    <font>
      <i/>
      <sz val="11"/>
      <color theme="1"/>
      <name val="Calibri"/>
      <family val="2"/>
      <scheme val="minor"/>
    </font>
    <font>
      <sz val="16"/>
      <color theme="1"/>
      <name val="Arial"/>
      <family val="2"/>
    </font>
    <font>
      <b/>
      <sz val="24"/>
      <color theme="1"/>
      <name val="Arial"/>
      <family val="2"/>
    </font>
    <font>
      <b/>
      <sz val="18"/>
      <color theme="1"/>
      <name val="Arial"/>
      <family val="2"/>
    </font>
    <font>
      <sz val="16"/>
      <color theme="1"/>
      <name val="Calibri"/>
      <family val="2"/>
      <scheme val="minor"/>
    </font>
    <font>
      <sz val="26"/>
      <color theme="1"/>
      <name val="Calibri"/>
      <family val="2"/>
      <scheme val="minor"/>
    </font>
    <font>
      <sz val="20"/>
      <color theme="1"/>
      <name val="Arial"/>
      <family val="2"/>
    </font>
    <font>
      <b/>
      <sz val="20"/>
      <color theme="1"/>
      <name val="Arial"/>
      <family val="2"/>
    </font>
    <font>
      <b/>
      <sz val="26"/>
      <color theme="1"/>
      <name val="Arial"/>
      <family val="2"/>
    </font>
    <font>
      <sz val="26"/>
      <color theme="1"/>
      <name val="Arial"/>
      <family val="2"/>
    </font>
    <font>
      <i/>
      <sz val="18"/>
      <color theme="1"/>
      <name val="Calibri"/>
      <family val="2"/>
      <scheme val="minor"/>
    </font>
    <font>
      <sz val="20"/>
      <color theme="1"/>
      <name val="Calibri"/>
      <family val="2"/>
      <scheme val="minor"/>
    </font>
    <font>
      <sz val="20"/>
      <color rgb="FF000000"/>
      <name val="Arial"/>
      <family val="2"/>
    </font>
    <font>
      <b/>
      <sz val="36"/>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A8D08D"/>
        <bgColor indexed="64"/>
      </patternFill>
    </fill>
    <fill>
      <patternFill patternType="solid">
        <fgColor theme="7" tint="0.79998168889431442"/>
        <bgColor indexed="64"/>
      </patternFill>
    </fill>
    <fill>
      <patternFill patternType="solid">
        <fgColor rgb="FF0070C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0" borderId="0"/>
  </cellStyleXfs>
  <cellXfs count="133">
    <xf numFmtId="0" fontId="0" fillId="0" borderId="0" xfId="0"/>
    <xf numFmtId="0" fontId="2" fillId="0" borderId="0" xfId="0" applyFont="1"/>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xf>
    <xf numFmtId="0" fontId="8" fillId="0" borderId="0" xfId="0" applyFont="1"/>
    <xf numFmtId="0" fontId="8" fillId="0" borderId="0" xfId="0" applyFont="1" applyAlignment="1">
      <alignment horizontal="center"/>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10" fillId="0" borderId="0" xfId="0" applyFont="1"/>
    <xf numFmtId="0" fontId="11" fillId="0" borderId="0" xfId="0" applyFont="1" applyAlignment="1">
      <alignment horizont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0" fillId="5" borderId="1" xfId="0" applyFill="1" applyBorder="1" applyAlignment="1">
      <alignment horizontal="left"/>
    </xf>
    <xf numFmtId="0" fontId="0" fillId="0" borderId="0" xfId="0" applyAlignment="1">
      <alignment horizontal="center" vertical="center"/>
    </xf>
    <xf numFmtId="0" fontId="4" fillId="0" borderId="1" xfId="0" applyFont="1" applyBorder="1" applyAlignment="1">
      <alignment horizontal="center" vertical="center"/>
    </xf>
    <xf numFmtId="0" fontId="0" fillId="6" borderId="1" xfId="0" applyFill="1" applyBorder="1" applyAlignment="1">
      <alignment horizontal="left"/>
    </xf>
    <xf numFmtId="0" fontId="18" fillId="0" borderId="1" xfId="0" applyFont="1" applyBorder="1" applyAlignment="1">
      <alignment horizontal="center" vertical="center"/>
    </xf>
    <xf numFmtId="164"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0" fontId="0" fillId="8" borderId="1" xfId="0" applyFill="1" applyBorder="1" applyAlignment="1">
      <alignment horizontal="left"/>
    </xf>
    <xf numFmtId="0" fontId="0" fillId="7" borderId="1" xfId="0" applyFill="1" applyBorder="1"/>
    <xf numFmtId="0" fontId="17" fillId="0" borderId="0" xfId="0" applyFont="1" applyAlignment="1">
      <alignment horizontal="center" vertical="center" wrapText="1"/>
    </xf>
    <xf numFmtId="0" fontId="17"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center" vertical="center" wrapText="1"/>
    </xf>
    <xf numFmtId="0" fontId="20" fillId="0" borderId="0" xfId="0" applyFont="1" applyAlignment="1">
      <alignment vertical="center"/>
    </xf>
    <xf numFmtId="0" fontId="21" fillId="0" borderId="1" xfId="0" applyFont="1" applyBorder="1" applyAlignment="1">
      <alignment horizontal="center" vertical="center"/>
    </xf>
    <xf numFmtId="164"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2" fontId="21" fillId="0" borderId="1" xfId="0" applyNumberFormat="1" applyFont="1" applyBorder="1" applyAlignment="1">
      <alignment horizontal="center" vertical="center"/>
    </xf>
    <xf numFmtId="0" fontId="5" fillId="0" borderId="0" xfId="0" applyFont="1" applyAlignment="1">
      <alignment horizontal="center" vertical="center"/>
    </xf>
    <xf numFmtId="0" fontId="27" fillId="0" borderId="0" xfId="0" applyFont="1"/>
    <xf numFmtId="0" fontId="28" fillId="0" borderId="0" xfId="0" applyFont="1"/>
    <xf numFmtId="0" fontId="20" fillId="2" borderId="1"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vertical="center" wrapText="1"/>
    </xf>
    <xf numFmtId="0" fontId="30" fillId="0" borderId="0" xfId="0" applyFont="1" applyAlignment="1">
      <alignment horizontal="center" vertical="center" wrapText="1"/>
    </xf>
    <xf numFmtId="2" fontId="30" fillId="0" borderId="0" xfId="0" applyNumberFormat="1" applyFont="1" applyAlignment="1">
      <alignment horizontal="center" vertical="center" wrapText="1"/>
    </xf>
    <xf numFmtId="0" fontId="31" fillId="0" borderId="0" xfId="0" applyFont="1"/>
    <xf numFmtId="0" fontId="3" fillId="2" borderId="1" xfId="0" applyFont="1" applyFill="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0" fontId="32" fillId="0" borderId="0" xfId="0" applyFont="1" applyAlignment="1">
      <alignment horizontal="left" vertical="center"/>
    </xf>
    <xf numFmtId="0" fontId="21" fillId="0" borderId="0" xfId="0" applyFont="1" applyAlignment="1">
      <alignment horizontal="center" vertical="center"/>
    </xf>
    <xf numFmtId="2" fontId="21" fillId="0" borderId="0" xfId="0" applyNumberFormat="1" applyFont="1" applyAlignment="1">
      <alignment horizontal="center" vertical="center"/>
    </xf>
    <xf numFmtId="0" fontId="33" fillId="0" borderId="0" xfId="0" applyFont="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0" fontId="37" fillId="0" borderId="0" xfId="0" applyFont="1" applyAlignment="1">
      <alignment horizontal="left"/>
    </xf>
    <xf numFmtId="0" fontId="34" fillId="0" borderId="0" xfId="0" applyFont="1" applyAlignment="1">
      <alignment horizontal="center" vertical="center" wrapText="1"/>
    </xf>
    <xf numFmtId="0" fontId="29" fillId="0" borderId="0" xfId="0" applyFont="1" applyAlignment="1">
      <alignment horizontal="center" vertical="center" wrapText="1"/>
    </xf>
    <xf numFmtId="2" fontId="29" fillId="0" borderId="0" xfId="0" applyNumberFormat="1" applyFont="1" applyAlignment="1">
      <alignment horizontal="center" vertical="center" wrapText="1"/>
    </xf>
    <xf numFmtId="0" fontId="14" fillId="0" borderId="1" xfId="0" applyFont="1" applyBorder="1" applyAlignment="1">
      <alignment vertical="center" wrapText="1"/>
    </xf>
    <xf numFmtId="0" fontId="39" fillId="0" borderId="1" xfId="0" applyFont="1" applyBorder="1" applyAlignment="1">
      <alignment horizontal="center" vertical="center" wrapText="1"/>
    </xf>
    <xf numFmtId="0" fontId="33" fillId="0" borderId="1" xfId="0" applyFont="1" applyBorder="1"/>
    <xf numFmtId="16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1" applyFont="1" applyBorder="1" applyAlignment="1">
      <alignment vertical="center" wrapText="1"/>
    </xf>
    <xf numFmtId="0" fontId="34" fillId="0" borderId="0" xfId="0" applyFont="1" applyAlignment="1">
      <alignment vertical="center" wrapText="1"/>
    </xf>
    <xf numFmtId="2" fontId="34" fillId="0" borderId="0" xfId="0" applyNumberFormat="1" applyFont="1" applyAlignment="1">
      <alignment horizontal="center" vertical="center" wrapText="1"/>
    </xf>
    <xf numFmtId="0" fontId="38" fillId="0" borderId="1" xfId="0" applyFont="1" applyBorder="1"/>
    <xf numFmtId="0" fontId="33" fillId="0" borderId="1" xfId="0" applyFont="1" applyBorder="1" applyAlignment="1">
      <alignment horizontal="center" vertical="center"/>
    </xf>
    <xf numFmtId="164" fontId="33" fillId="0" borderId="1" xfId="0" applyNumberFormat="1" applyFont="1" applyBorder="1" applyAlignment="1">
      <alignment horizontal="center" vertical="center"/>
    </xf>
    <xf numFmtId="0" fontId="39" fillId="0" borderId="1" xfId="0" applyFont="1" applyBorder="1" applyAlignment="1">
      <alignment vertical="center" wrapText="1"/>
    </xf>
    <xf numFmtId="0" fontId="39" fillId="0" borderId="1" xfId="0" applyFont="1" applyBorder="1" applyAlignment="1">
      <alignment vertical="center"/>
    </xf>
    <xf numFmtId="0" fontId="33" fillId="5" borderId="1" xfId="0" applyFont="1" applyFill="1" applyBorder="1" applyAlignment="1">
      <alignment horizontal="left" vertical="center"/>
    </xf>
    <xf numFmtId="0" fontId="33" fillId="8" borderId="1" xfId="0" applyFont="1" applyFill="1" applyBorder="1" applyAlignment="1">
      <alignment horizontal="left" vertical="center"/>
    </xf>
    <xf numFmtId="0" fontId="33" fillId="7" borderId="1" xfId="0" applyFont="1" applyFill="1" applyBorder="1" applyAlignment="1">
      <alignment vertical="center"/>
    </xf>
    <xf numFmtId="0" fontId="33" fillId="6" borderId="1" xfId="0" applyFont="1" applyFill="1"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xf numFmtId="0" fontId="20" fillId="7" borderId="2" xfId="1" applyFont="1" applyFill="1" applyBorder="1" applyAlignment="1">
      <alignment horizontal="center" vertical="center" wrapText="1"/>
    </xf>
    <xf numFmtId="0" fontId="20" fillId="7" borderId="3" xfId="1" applyFont="1" applyFill="1" applyBorder="1" applyAlignment="1">
      <alignment horizontal="center" vertical="center" wrapText="1"/>
    </xf>
    <xf numFmtId="0" fontId="20" fillId="7" borderId="4" xfId="1" applyFont="1" applyFill="1" applyBorder="1" applyAlignment="1">
      <alignment horizontal="center" vertical="center" wrapText="1"/>
    </xf>
    <xf numFmtId="0" fontId="20" fillId="7" borderId="5" xfId="1" applyFont="1" applyFill="1" applyBorder="1" applyAlignment="1">
      <alignment horizontal="center" vertical="center" wrapText="1"/>
    </xf>
    <xf numFmtId="0" fontId="20" fillId="7" borderId="0" xfId="1" applyFont="1" applyFill="1" applyAlignment="1">
      <alignment horizontal="center" vertical="center" wrapText="1"/>
    </xf>
    <xf numFmtId="0" fontId="20" fillId="7" borderId="6" xfId="1" applyFont="1" applyFill="1" applyBorder="1" applyAlignment="1">
      <alignment horizontal="center" vertical="center" wrapText="1"/>
    </xf>
    <xf numFmtId="0" fontId="20" fillId="7" borderId="7" xfId="1" applyFont="1" applyFill="1" applyBorder="1" applyAlignment="1">
      <alignment horizontal="center" vertical="center" wrapText="1"/>
    </xf>
    <xf numFmtId="0" fontId="20" fillId="7" borderId="8" xfId="1" applyFont="1" applyFill="1" applyBorder="1" applyAlignment="1">
      <alignment horizontal="center" vertical="center" wrapText="1"/>
    </xf>
    <xf numFmtId="0" fontId="20" fillId="7" borderId="9" xfId="1"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9" fillId="6"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4"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18" fillId="2"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22" fillId="0" borderId="1" xfId="0" applyFont="1" applyBorder="1" applyAlignment="1">
      <alignment horizontal="center" vertical="center" wrapText="1"/>
    </xf>
    <xf numFmtId="0" fontId="9" fillId="0" borderId="1"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 xfId="0" applyFont="1" applyBorder="1" applyAlignment="1">
      <alignment horizontal="center" vertical="center"/>
    </xf>
    <xf numFmtId="0" fontId="34" fillId="0" borderId="1" xfId="0" applyFont="1" applyBorder="1" applyAlignment="1">
      <alignment horizontal="center" vertical="center" wrapText="1"/>
    </xf>
    <xf numFmtId="0" fontId="35" fillId="9" borderId="1" xfId="0" applyFont="1" applyFill="1" applyBorder="1" applyAlignment="1">
      <alignment horizontal="center" vertical="center"/>
    </xf>
    <xf numFmtId="0" fontId="36" fillId="0" borderId="1" xfId="0" applyFont="1" applyBorder="1" applyAlignment="1">
      <alignment horizontal="left" vertical="top" wrapText="1"/>
    </xf>
    <xf numFmtId="0" fontId="36" fillId="0" borderId="1" xfId="0" applyFont="1" applyBorder="1" applyAlignment="1">
      <alignment horizontal="left" vertical="top"/>
    </xf>
    <xf numFmtId="0" fontId="3" fillId="2" borderId="1" xfId="0" applyFont="1" applyFill="1" applyBorder="1" applyAlignment="1">
      <alignment horizontal="center" vertical="center" wrapText="1"/>
    </xf>
    <xf numFmtId="0" fontId="29" fillId="7" borderId="12" xfId="0" applyFont="1" applyFill="1" applyBorder="1" applyAlignment="1">
      <alignment horizontal="center" vertical="center" textRotation="90" wrapText="1"/>
    </xf>
    <xf numFmtId="0" fontId="29" fillId="7" borderId="14" xfId="0" applyFont="1" applyFill="1" applyBorder="1" applyAlignment="1">
      <alignment horizontal="center" vertical="center" textRotation="90" wrapText="1"/>
    </xf>
    <xf numFmtId="0" fontId="29" fillId="7" borderId="13" xfId="0" applyFont="1" applyFill="1" applyBorder="1" applyAlignment="1">
      <alignment horizontal="center" vertical="center" textRotation="90" wrapText="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9" fillId="8" borderId="12" xfId="0" applyFont="1" applyFill="1" applyBorder="1" applyAlignment="1">
      <alignment horizontal="center" vertical="center" textRotation="90" wrapText="1"/>
    </xf>
    <xf numFmtId="0" fontId="29" fillId="8" borderId="14" xfId="0" applyFont="1" applyFill="1" applyBorder="1" applyAlignment="1">
      <alignment horizontal="center" vertical="center" textRotation="90"/>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9" fillId="5" borderId="1" xfId="0" applyFont="1" applyFill="1" applyBorder="1" applyAlignment="1">
      <alignment horizontal="center" vertical="center" textRotation="90" wrapText="1"/>
    </xf>
    <xf numFmtId="0" fontId="40" fillId="6" borderId="1" xfId="0" applyFont="1" applyFill="1" applyBorder="1" applyAlignment="1">
      <alignment horizontal="center" vertical="center" textRotation="90" wrapText="1"/>
    </xf>
    <xf numFmtId="0" fontId="26" fillId="0" borderId="0" xfId="0" applyFont="1" applyAlignment="1">
      <alignment horizontal="center" vertical="center" wrapText="1"/>
    </xf>
    <xf numFmtId="0" fontId="5"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A8D08D"/>
      <color rgb="FFFFA3A3"/>
      <color rgb="FFB4C6E7"/>
      <color rgb="FFC5C2C2"/>
      <color rgb="FFFDE9D9"/>
      <color rgb="FFFFFF99"/>
      <color rgb="FFFF1919"/>
      <color rgb="FFFF8989"/>
      <color rgb="FFDBB7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57"/>
  <sheetViews>
    <sheetView tabSelected="1" zoomScale="70" zoomScaleNormal="70" workbookViewId="0">
      <selection activeCell="B2" sqref="B2:AA2"/>
    </sheetView>
  </sheetViews>
  <sheetFormatPr baseColWidth="10" defaultRowHeight="14.4" x14ac:dyDescent="0.3"/>
  <cols>
    <col min="2" max="2" width="22.44140625" customWidth="1"/>
    <col min="3" max="26" width="12" customWidth="1"/>
    <col min="27" max="27" width="4.44140625" customWidth="1"/>
    <col min="28" max="28" width="11.5546875" customWidth="1"/>
    <col min="29" max="29" width="19" style="6" customWidth="1"/>
    <col min="30" max="30" width="7.44140625" customWidth="1"/>
    <col min="31" max="31" width="11.109375" style="16" hidden="1" customWidth="1"/>
    <col min="32" max="32" width="11.44140625" customWidth="1"/>
  </cols>
  <sheetData>
    <row r="1" spans="1:55" ht="41.25" customHeight="1" x14ac:dyDescent="0.3">
      <c r="A1" s="1"/>
      <c r="B1" s="96" t="s">
        <v>2</v>
      </c>
      <c r="C1" s="96"/>
      <c r="D1" s="96"/>
      <c r="E1" s="96"/>
      <c r="F1" s="96"/>
      <c r="G1" s="96"/>
      <c r="H1" s="96"/>
      <c r="I1" s="96"/>
      <c r="J1" s="96"/>
      <c r="K1" s="96"/>
      <c r="L1" s="96"/>
      <c r="M1" s="96"/>
      <c r="N1" s="96"/>
      <c r="O1" s="96"/>
      <c r="P1" s="96"/>
      <c r="Q1" s="96"/>
      <c r="R1" s="96"/>
      <c r="S1" s="96"/>
      <c r="T1" s="96"/>
      <c r="U1" s="96"/>
      <c r="V1" s="96"/>
      <c r="W1" s="96"/>
      <c r="X1" s="96"/>
      <c r="Y1" s="96"/>
      <c r="Z1" s="96"/>
      <c r="AA1" s="96"/>
      <c r="AB1" s="2"/>
      <c r="AC1" s="3"/>
      <c r="AD1" s="2"/>
    </row>
    <row r="2" spans="1:55" ht="41.25" customHeight="1" x14ac:dyDescent="0.3">
      <c r="A2" s="1"/>
      <c r="B2" s="97" t="s">
        <v>160</v>
      </c>
      <c r="C2" s="97"/>
      <c r="D2" s="97"/>
      <c r="E2" s="97"/>
      <c r="F2" s="97"/>
      <c r="G2" s="97"/>
      <c r="H2" s="97"/>
      <c r="I2" s="97"/>
      <c r="J2" s="97"/>
      <c r="K2" s="97"/>
      <c r="L2" s="97"/>
      <c r="M2" s="97"/>
      <c r="N2" s="97"/>
      <c r="O2" s="97"/>
      <c r="P2" s="97"/>
      <c r="Q2" s="97"/>
      <c r="R2" s="97"/>
      <c r="S2" s="97"/>
      <c r="T2" s="97"/>
      <c r="U2" s="97"/>
      <c r="V2" s="97"/>
      <c r="W2" s="97"/>
      <c r="X2" s="97"/>
      <c r="Y2" s="97"/>
      <c r="Z2" s="97"/>
      <c r="AA2" s="97"/>
      <c r="AB2" s="4"/>
      <c r="AC2" s="5"/>
      <c r="AD2" s="4"/>
    </row>
    <row r="3" spans="1:55" ht="41.25" customHeight="1" x14ac:dyDescent="0.3">
      <c r="A3" s="1"/>
      <c r="B3" s="98" t="s">
        <v>138</v>
      </c>
      <c r="C3" s="98"/>
      <c r="D3" s="98"/>
      <c r="E3" s="98"/>
      <c r="F3" s="98"/>
      <c r="G3" s="98"/>
      <c r="H3" s="98"/>
      <c r="I3" s="98"/>
      <c r="J3" s="98"/>
      <c r="K3" s="98"/>
      <c r="L3" s="98"/>
      <c r="M3" s="98"/>
      <c r="N3" s="98"/>
      <c r="O3" s="98"/>
      <c r="P3" s="98"/>
      <c r="Q3" s="98"/>
      <c r="R3" s="98"/>
      <c r="S3" s="98"/>
      <c r="T3" s="98"/>
      <c r="U3" s="98"/>
      <c r="V3" s="98"/>
      <c r="W3" s="98"/>
      <c r="X3" s="98"/>
      <c r="Y3" s="98"/>
      <c r="Z3" s="98"/>
      <c r="AA3" s="98"/>
      <c r="AB3" s="4"/>
      <c r="AC3" s="5"/>
      <c r="AD3" s="4"/>
    </row>
    <row r="4" spans="1:55" ht="33" customHeight="1" x14ac:dyDescent="0.3">
      <c r="A4" s="1"/>
      <c r="B4" s="17" t="s">
        <v>3</v>
      </c>
      <c r="C4" s="1"/>
      <c r="D4" s="1"/>
      <c r="E4" s="1"/>
      <c r="F4" s="1"/>
      <c r="G4" s="1"/>
      <c r="H4" s="1"/>
      <c r="I4" s="1"/>
      <c r="J4" s="1"/>
      <c r="K4" s="1"/>
      <c r="L4" s="1"/>
      <c r="M4" s="1"/>
      <c r="N4" s="1"/>
      <c r="O4" s="1"/>
      <c r="P4" s="1"/>
      <c r="Q4" s="1"/>
      <c r="R4" s="1"/>
      <c r="S4" s="1"/>
      <c r="T4" s="1"/>
      <c r="U4" s="1"/>
      <c r="V4" s="1"/>
      <c r="W4" s="1"/>
      <c r="X4" s="1"/>
      <c r="Y4" s="1"/>
      <c r="Z4" s="1"/>
      <c r="AA4" s="1"/>
      <c r="AB4" s="1"/>
    </row>
    <row r="5" spans="1:55" s="6" customFormat="1" ht="24" customHeight="1" x14ac:dyDescent="0.3">
      <c r="A5"/>
      <c r="B5" s="99" t="s">
        <v>4</v>
      </c>
      <c r="C5" s="22" t="s">
        <v>63</v>
      </c>
      <c r="D5" s="22"/>
      <c r="E5" s="91" t="s">
        <v>5</v>
      </c>
      <c r="F5" s="77"/>
      <c r="G5" s="22" t="s">
        <v>64</v>
      </c>
      <c r="H5" s="22"/>
      <c r="I5" s="91" t="s">
        <v>5</v>
      </c>
      <c r="J5" s="77"/>
      <c r="K5" s="22" t="s">
        <v>65</v>
      </c>
      <c r="L5" s="22"/>
      <c r="M5" s="91" t="s">
        <v>5</v>
      </c>
      <c r="N5" s="77"/>
      <c r="O5" s="22" t="s">
        <v>66</v>
      </c>
      <c r="P5" s="22"/>
      <c r="Q5" s="91" t="s">
        <v>5</v>
      </c>
      <c r="R5" s="77"/>
      <c r="S5" s="22" t="s">
        <v>67</v>
      </c>
      <c r="T5" s="22"/>
      <c r="U5" s="91" t="s">
        <v>5</v>
      </c>
      <c r="V5" s="77"/>
      <c r="W5" s="22" t="s">
        <v>68</v>
      </c>
      <c r="X5" s="22"/>
      <c r="Y5" s="91" t="s">
        <v>5</v>
      </c>
      <c r="Z5" s="77"/>
      <c r="AA5"/>
      <c r="AB5" s="7"/>
      <c r="AC5" s="8"/>
      <c r="AD5"/>
      <c r="AE5" s="16"/>
      <c r="AF5"/>
      <c r="AG5"/>
      <c r="AH5"/>
      <c r="AI5"/>
      <c r="AJ5"/>
      <c r="AK5"/>
      <c r="AL5"/>
      <c r="AM5"/>
      <c r="AN5"/>
      <c r="AO5"/>
      <c r="AP5"/>
      <c r="AQ5"/>
      <c r="AR5"/>
      <c r="AS5"/>
      <c r="AT5"/>
      <c r="AU5"/>
      <c r="AV5"/>
      <c r="AW5"/>
      <c r="AX5"/>
      <c r="AY5"/>
      <c r="AZ5"/>
      <c r="BA5"/>
      <c r="BB5"/>
      <c r="BC5"/>
    </row>
    <row r="6" spans="1:55" ht="24" customHeight="1" x14ac:dyDescent="0.3">
      <c r="A6" s="1"/>
      <c r="B6" s="99"/>
      <c r="C6" s="94" t="s">
        <v>69</v>
      </c>
      <c r="D6" s="94"/>
      <c r="E6" s="94"/>
      <c r="F6" s="94"/>
      <c r="G6" s="90" t="s">
        <v>44</v>
      </c>
      <c r="H6" s="90"/>
      <c r="I6" s="90"/>
      <c r="J6" s="90"/>
      <c r="K6" s="90" t="s">
        <v>27</v>
      </c>
      <c r="L6" s="90"/>
      <c r="M6" s="90"/>
      <c r="N6" s="90"/>
      <c r="O6" s="95" t="s">
        <v>23</v>
      </c>
      <c r="P6" s="95"/>
      <c r="Q6" s="95"/>
      <c r="R6" s="95"/>
      <c r="S6" s="89" t="s">
        <v>22</v>
      </c>
      <c r="T6" s="89"/>
      <c r="U6" s="89"/>
      <c r="V6" s="89"/>
      <c r="W6" s="100" t="s">
        <v>83</v>
      </c>
      <c r="X6" s="100"/>
      <c r="Y6" s="100"/>
      <c r="Z6" s="100"/>
      <c r="AB6" s="9" t="s">
        <v>6</v>
      </c>
      <c r="AC6" s="9">
        <f>C9+G9+K9+O9+S9+W9</f>
        <v>126</v>
      </c>
      <c r="AE6" s="16">
        <f>AC6/14</f>
        <v>9</v>
      </c>
    </row>
    <row r="7" spans="1:55" ht="24" customHeight="1" x14ac:dyDescent="0.3">
      <c r="A7" s="1"/>
      <c r="B7" s="99"/>
      <c r="C7" s="94"/>
      <c r="D7" s="94"/>
      <c r="E7" s="94"/>
      <c r="F7" s="94"/>
      <c r="G7" s="90"/>
      <c r="H7" s="90"/>
      <c r="I7" s="90"/>
      <c r="J7" s="90"/>
      <c r="K7" s="90"/>
      <c r="L7" s="90"/>
      <c r="M7" s="90"/>
      <c r="N7" s="90"/>
      <c r="O7" s="95"/>
      <c r="P7" s="95"/>
      <c r="Q7" s="95"/>
      <c r="R7" s="95"/>
      <c r="S7" s="89"/>
      <c r="T7" s="89"/>
      <c r="U7" s="89"/>
      <c r="V7" s="89"/>
      <c r="W7" s="100"/>
      <c r="X7" s="100"/>
      <c r="Y7" s="100"/>
      <c r="Z7" s="100"/>
      <c r="AB7" s="9" t="s">
        <v>7</v>
      </c>
      <c r="AC7" s="9">
        <f>D9+H9+L9+P9+T9+X9</f>
        <v>402</v>
      </c>
    </row>
    <row r="8" spans="1:55" ht="24" customHeight="1" x14ac:dyDescent="0.3">
      <c r="A8" s="1"/>
      <c r="B8" s="99"/>
      <c r="C8" s="94"/>
      <c r="D8" s="94"/>
      <c r="E8" s="94"/>
      <c r="F8" s="94"/>
      <c r="G8" s="90"/>
      <c r="H8" s="90"/>
      <c r="I8" s="90"/>
      <c r="J8" s="90"/>
      <c r="K8" s="90"/>
      <c r="L8" s="90"/>
      <c r="M8" s="90"/>
      <c r="N8" s="90"/>
      <c r="O8" s="95"/>
      <c r="P8" s="95"/>
      <c r="Q8" s="95"/>
      <c r="R8" s="95"/>
      <c r="S8" s="89"/>
      <c r="T8" s="89"/>
      <c r="U8" s="89"/>
      <c r="V8" s="89"/>
      <c r="W8" s="100"/>
      <c r="X8" s="100"/>
      <c r="Y8" s="100"/>
      <c r="Z8" s="100"/>
      <c r="AB8" s="9" t="s">
        <v>8</v>
      </c>
      <c r="AC8" s="10">
        <f>E9+I9+M9+Q9+U9+Y9</f>
        <v>33</v>
      </c>
    </row>
    <row r="9" spans="1:55" ht="24" customHeight="1" x14ac:dyDescent="0.3">
      <c r="A9" s="1"/>
      <c r="B9" s="99"/>
      <c r="C9" s="19">
        <v>28</v>
      </c>
      <c r="D9" s="19">
        <v>68</v>
      </c>
      <c r="E9" s="20">
        <f>(C9+D9)*(0.0625)</f>
        <v>6</v>
      </c>
      <c r="F9" s="21" t="s">
        <v>85</v>
      </c>
      <c r="G9" s="19">
        <v>28</v>
      </c>
      <c r="H9" s="19">
        <v>68</v>
      </c>
      <c r="I9" s="20">
        <f>(G9+H9)*(0.0625)</f>
        <v>6</v>
      </c>
      <c r="J9" s="21" t="s">
        <v>85</v>
      </c>
      <c r="K9" s="19">
        <v>28</v>
      </c>
      <c r="L9" s="19">
        <v>68</v>
      </c>
      <c r="M9" s="20">
        <f>(K9+L9)*(0.0625)</f>
        <v>6</v>
      </c>
      <c r="N9" s="21" t="s">
        <v>85</v>
      </c>
      <c r="O9" s="19">
        <v>14</v>
      </c>
      <c r="P9" s="19">
        <v>66</v>
      </c>
      <c r="Q9" s="20">
        <f>(O9+P9)*(0.0625)</f>
        <v>5</v>
      </c>
      <c r="R9" s="21" t="s">
        <v>85</v>
      </c>
      <c r="S9" s="19">
        <v>14</v>
      </c>
      <c r="T9" s="19">
        <v>66</v>
      </c>
      <c r="U9" s="20">
        <f>(S9+T9)*(0.0625)</f>
        <v>5</v>
      </c>
      <c r="V9" s="21" t="s">
        <v>85</v>
      </c>
      <c r="W9" s="33">
        <v>14</v>
      </c>
      <c r="X9" s="33">
        <v>66</v>
      </c>
      <c r="Y9" s="34">
        <f>(W9+X9)*(0.0625)</f>
        <v>5</v>
      </c>
      <c r="Z9" s="35" t="s">
        <v>85</v>
      </c>
      <c r="AB9" s="7"/>
      <c r="AC9" s="8"/>
    </row>
    <row r="10" spans="1:55" ht="24" customHeight="1" x14ac:dyDescent="0.3">
      <c r="A10" s="1"/>
      <c r="B10" s="99" t="s">
        <v>9</v>
      </c>
      <c r="C10" s="22" t="s">
        <v>89</v>
      </c>
      <c r="D10" s="22"/>
      <c r="E10" s="91" t="s">
        <v>5</v>
      </c>
      <c r="F10" s="77"/>
      <c r="G10" s="22" t="s">
        <v>90</v>
      </c>
      <c r="H10" s="22"/>
      <c r="I10" s="91" t="s">
        <v>5</v>
      </c>
      <c r="J10" s="77"/>
      <c r="K10" s="22" t="s">
        <v>91</v>
      </c>
      <c r="L10" s="22"/>
      <c r="M10" s="91" t="s">
        <v>5</v>
      </c>
      <c r="N10" s="77"/>
      <c r="O10" s="22" t="s">
        <v>92</v>
      </c>
      <c r="P10" s="22"/>
      <c r="Q10" s="91" t="s">
        <v>5</v>
      </c>
      <c r="R10" s="77"/>
      <c r="S10" s="22" t="s">
        <v>95</v>
      </c>
      <c r="T10" s="22"/>
      <c r="U10" s="91" t="s">
        <v>5</v>
      </c>
      <c r="V10" s="77"/>
      <c r="W10" s="35" t="s">
        <v>96</v>
      </c>
      <c r="X10" s="35"/>
      <c r="Y10" s="76" t="s">
        <v>5</v>
      </c>
      <c r="Z10" s="77"/>
      <c r="AB10" s="7"/>
      <c r="AC10" s="8"/>
    </row>
    <row r="11" spans="1:55" ht="24" customHeight="1" x14ac:dyDescent="0.3">
      <c r="A11" s="1"/>
      <c r="B11" s="99"/>
      <c r="C11" s="94" t="s">
        <v>70</v>
      </c>
      <c r="D11" s="94"/>
      <c r="E11" s="94"/>
      <c r="F11" s="94"/>
      <c r="G11" s="90" t="s">
        <v>45</v>
      </c>
      <c r="H11" s="90"/>
      <c r="I11" s="90"/>
      <c r="J11" s="90"/>
      <c r="K11" s="90" t="s">
        <v>71</v>
      </c>
      <c r="L11" s="90"/>
      <c r="M11" s="90"/>
      <c r="N11" s="90"/>
      <c r="O11" s="95" t="s">
        <v>46</v>
      </c>
      <c r="P11" s="95"/>
      <c r="Q11" s="95"/>
      <c r="R11" s="95"/>
      <c r="S11" s="89" t="s">
        <v>26</v>
      </c>
      <c r="T11" s="89"/>
      <c r="U11" s="89"/>
      <c r="V11" s="89"/>
      <c r="W11" s="100" t="s">
        <v>84</v>
      </c>
      <c r="X11" s="100"/>
      <c r="Y11" s="100"/>
      <c r="Z11" s="100"/>
      <c r="AB11" s="9" t="s">
        <v>6</v>
      </c>
      <c r="AC11" s="9">
        <f>C14+G14+K14+O14+S14+W14</f>
        <v>126</v>
      </c>
      <c r="AE11" s="16">
        <f>AC11/14</f>
        <v>9</v>
      </c>
    </row>
    <row r="12" spans="1:55" ht="24" customHeight="1" x14ac:dyDescent="0.3">
      <c r="A12" s="1"/>
      <c r="B12" s="99"/>
      <c r="C12" s="94"/>
      <c r="D12" s="94"/>
      <c r="E12" s="94"/>
      <c r="F12" s="94"/>
      <c r="G12" s="90"/>
      <c r="H12" s="90"/>
      <c r="I12" s="90"/>
      <c r="J12" s="90"/>
      <c r="K12" s="90"/>
      <c r="L12" s="90"/>
      <c r="M12" s="90"/>
      <c r="N12" s="90"/>
      <c r="O12" s="95"/>
      <c r="P12" s="95"/>
      <c r="Q12" s="95"/>
      <c r="R12" s="95"/>
      <c r="S12" s="89"/>
      <c r="T12" s="89"/>
      <c r="U12" s="89"/>
      <c r="V12" s="89"/>
      <c r="W12" s="100"/>
      <c r="X12" s="100"/>
      <c r="Y12" s="100"/>
      <c r="Z12" s="100"/>
      <c r="AB12" s="9" t="s">
        <v>7</v>
      </c>
      <c r="AC12" s="9">
        <f>D14+H14+L14+P14+T14+X14</f>
        <v>402</v>
      </c>
    </row>
    <row r="13" spans="1:55" ht="24" customHeight="1" x14ac:dyDescent="0.3">
      <c r="A13" s="1"/>
      <c r="B13" s="99"/>
      <c r="C13" s="94"/>
      <c r="D13" s="94"/>
      <c r="E13" s="94"/>
      <c r="F13" s="94"/>
      <c r="G13" s="90"/>
      <c r="H13" s="90"/>
      <c r="I13" s="90"/>
      <c r="J13" s="90"/>
      <c r="K13" s="90"/>
      <c r="L13" s="90"/>
      <c r="M13" s="90"/>
      <c r="N13" s="90"/>
      <c r="O13" s="95"/>
      <c r="P13" s="95"/>
      <c r="Q13" s="95"/>
      <c r="R13" s="95"/>
      <c r="S13" s="89"/>
      <c r="T13" s="89"/>
      <c r="U13" s="89"/>
      <c r="V13" s="89"/>
      <c r="W13" s="100"/>
      <c r="X13" s="100"/>
      <c r="Y13" s="100"/>
      <c r="Z13" s="100"/>
      <c r="AB13" s="9" t="s">
        <v>8</v>
      </c>
      <c r="AC13" s="10">
        <f>E14+I14+M14+Q14+U14+Y14</f>
        <v>33</v>
      </c>
    </row>
    <row r="14" spans="1:55" ht="24" customHeight="1" x14ac:dyDescent="0.3">
      <c r="A14" s="1"/>
      <c r="B14" s="99"/>
      <c r="C14" s="19">
        <v>28</v>
      </c>
      <c r="D14" s="19">
        <v>68</v>
      </c>
      <c r="E14" s="20">
        <f>(C14+D14)*(0.0625)</f>
        <v>6</v>
      </c>
      <c r="F14" s="21" t="s">
        <v>85</v>
      </c>
      <c r="G14" s="19">
        <v>28</v>
      </c>
      <c r="H14" s="19">
        <v>68</v>
      </c>
      <c r="I14" s="20">
        <f>(G14+H14)*(0.0625)</f>
        <v>6</v>
      </c>
      <c r="J14" s="21" t="s">
        <v>85</v>
      </c>
      <c r="K14" s="19">
        <v>28</v>
      </c>
      <c r="L14" s="19">
        <v>68</v>
      </c>
      <c r="M14" s="20">
        <f>(K14+L14)*(0.0625)</f>
        <v>6</v>
      </c>
      <c r="N14" s="21" t="s">
        <v>85</v>
      </c>
      <c r="O14" s="19">
        <v>14</v>
      </c>
      <c r="P14" s="19">
        <v>66</v>
      </c>
      <c r="Q14" s="20">
        <f>(O14+P14)*(0.0625)</f>
        <v>5</v>
      </c>
      <c r="R14" s="21" t="s">
        <v>85</v>
      </c>
      <c r="S14" s="19">
        <v>14</v>
      </c>
      <c r="T14" s="19">
        <v>66</v>
      </c>
      <c r="U14" s="20">
        <f>(S14+T14)*(0.0625)</f>
        <v>5</v>
      </c>
      <c r="V14" s="21" t="s">
        <v>85</v>
      </c>
      <c r="W14" s="33">
        <v>14</v>
      </c>
      <c r="X14" s="33">
        <v>66</v>
      </c>
      <c r="Y14" s="34">
        <f t="shared" ref="Y14" si="0">(W14+X14)*(0.0625)</f>
        <v>5</v>
      </c>
      <c r="Z14" s="35" t="s">
        <v>85</v>
      </c>
      <c r="AB14" s="7"/>
      <c r="AC14" s="8"/>
    </row>
    <row r="15" spans="1:55" ht="24" customHeight="1" x14ac:dyDescent="0.3">
      <c r="A15" s="1"/>
      <c r="B15" s="99" t="s">
        <v>10</v>
      </c>
      <c r="C15" s="22" t="s">
        <v>97</v>
      </c>
      <c r="D15" s="22"/>
      <c r="E15" s="91" t="s">
        <v>5</v>
      </c>
      <c r="F15" s="77"/>
      <c r="G15" s="22" t="s">
        <v>98</v>
      </c>
      <c r="H15" s="22"/>
      <c r="I15" s="91" t="s">
        <v>5</v>
      </c>
      <c r="J15" s="77"/>
      <c r="K15" s="22" t="s">
        <v>99</v>
      </c>
      <c r="L15" s="22"/>
      <c r="M15" s="91" t="s">
        <v>5</v>
      </c>
      <c r="N15" s="77"/>
      <c r="O15" s="22" t="s">
        <v>100</v>
      </c>
      <c r="P15" s="22"/>
      <c r="Q15" s="91" t="s">
        <v>5</v>
      </c>
      <c r="R15" s="77"/>
      <c r="S15" s="22" t="s">
        <v>93</v>
      </c>
      <c r="T15" s="22"/>
      <c r="U15" s="91" t="s">
        <v>5</v>
      </c>
      <c r="V15" s="77"/>
      <c r="W15" s="35" t="s">
        <v>101</v>
      </c>
      <c r="X15" s="35"/>
      <c r="Y15" s="76" t="s">
        <v>5</v>
      </c>
      <c r="Z15" s="77"/>
      <c r="AB15" s="7"/>
      <c r="AC15" s="8"/>
    </row>
    <row r="16" spans="1:55" ht="24" customHeight="1" x14ac:dyDescent="0.3">
      <c r="A16" s="1"/>
      <c r="B16" s="99"/>
      <c r="C16" s="94" t="s">
        <v>72</v>
      </c>
      <c r="D16" s="94"/>
      <c r="E16" s="94"/>
      <c r="F16" s="94"/>
      <c r="G16" s="90" t="s">
        <v>73</v>
      </c>
      <c r="H16" s="90"/>
      <c r="I16" s="90"/>
      <c r="J16" s="90"/>
      <c r="K16" s="90" t="s">
        <v>74</v>
      </c>
      <c r="L16" s="90"/>
      <c r="M16" s="90"/>
      <c r="N16" s="90"/>
      <c r="O16" s="95" t="s">
        <v>25</v>
      </c>
      <c r="P16" s="95"/>
      <c r="Q16" s="95"/>
      <c r="R16" s="95"/>
      <c r="S16" s="89" t="s">
        <v>28</v>
      </c>
      <c r="T16" s="89"/>
      <c r="U16" s="89"/>
      <c r="V16" s="89"/>
      <c r="W16" s="95" t="s">
        <v>137</v>
      </c>
      <c r="X16" s="95"/>
      <c r="Y16" s="95"/>
      <c r="Z16" s="95"/>
      <c r="AB16" s="9" t="s">
        <v>6</v>
      </c>
      <c r="AC16" s="9">
        <f>C19+G19+K19+O19+S19+W19</f>
        <v>126</v>
      </c>
      <c r="AE16" s="16">
        <f>AC16/14</f>
        <v>9</v>
      </c>
    </row>
    <row r="17" spans="1:36" ht="24" customHeight="1" x14ac:dyDescent="0.3">
      <c r="A17" s="1"/>
      <c r="B17" s="99"/>
      <c r="C17" s="94"/>
      <c r="D17" s="94"/>
      <c r="E17" s="94"/>
      <c r="F17" s="94"/>
      <c r="G17" s="90"/>
      <c r="H17" s="90"/>
      <c r="I17" s="90"/>
      <c r="J17" s="90"/>
      <c r="K17" s="90"/>
      <c r="L17" s="90"/>
      <c r="M17" s="90"/>
      <c r="N17" s="90"/>
      <c r="O17" s="95"/>
      <c r="P17" s="95"/>
      <c r="Q17" s="95"/>
      <c r="R17" s="95"/>
      <c r="S17" s="89"/>
      <c r="T17" s="89"/>
      <c r="U17" s="89"/>
      <c r="V17" s="89"/>
      <c r="W17" s="95"/>
      <c r="X17" s="95"/>
      <c r="Y17" s="95"/>
      <c r="Z17" s="95"/>
      <c r="AB17" s="9" t="s">
        <v>7</v>
      </c>
      <c r="AC17" s="9">
        <f>D19+H19+L19+P19+T19+X19</f>
        <v>402</v>
      </c>
    </row>
    <row r="18" spans="1:36" ht="24" customHeight="1" x14ac:dyDescent="0.3">
      <c r="A18" s="1"/>
      <c r="B18" s="99"/>
      <c r="C18" s="94"/>
      <c r="D18" s="94"/>
      <c r="E18" s="94"/>
      <c r="F18" s="94"/>
      <c r="G18" s="90"/>
      <c r="H18" s="90"/>
      <c r="I18" s="90"/>
      <c r="J18" s="90"/>
      <c r="K18" s="90"/>
      <c r="L18" s="90"/>
      <c r="M18" s="90"/>
      <c r="N18" s="90"/>
      <c r="O18" s="95"/>
      <c r="P18" s="95"/>
      <c r="Q18" s="95"/>
      <c r="R18" s="95"/>
      <c r="S18" s="89"/>
      <c r="T18" s="89"/>
      <c r="U18" s="89"/>
      <c r="V18" s="89"/>
      <c r="W18" s="95"/>
      <c r="X18" s="95"/>
      <c r="Y18" s="95"/>
      <c r="Z18" s="95"/>
      <c r="AB18" s="9" t="s">
        <v>8</v>
      </c>
      <c r="AC18" s="10">
        <f>E19+I19+M19+Q19+U19+Y19</f>
        <v>33</v>
      </c>
    </row>
    <row r="19" spans="1:36" ht="24" customHeight="1" x14ac:dyDescent="0.3">
      <c r="A19" s="1"/>
      <c r="B19" s="99"/>
      <c r="C19" s="19">
        <v>28</v>
      </c>
      <c r="D19" s="19">
        <v>68</v>
      </c>
      <c r="E19" s="20">
        <f>(C19+D19)*(0.0625)</f>
        <v>6</v>
      </c>
      <c r="F19" s="21" t="s">
        <v>85</v>
      </c>
      <c r="G19" s="19">
        <v>28</v>
      </c>
      <c r="H19" s="19">
        <v>68</v>
      </c>
      <c r="I19" s="20">
        <f>(G19+H19)*(0.0625)</f>
        <v>6</v>
      </c>
      <c r="J19" s="21" t="s">
        <v>85</v>
      </c>
      <c r="K19" s="19">
        <v>28</v>
      </c>
      <c r="L19" s="19">
        <v>68</v>
      </c>
      <c r="M19" s="20">
        <f>(K19+L19)*(0.0625)</f>
        <v>6</v>
      </c>
      <c r="N19" s="21" t="s">
        <v>85</v>
      </c>
      <c r="O19" s="19">
        <v>14</v>
      </c>
      <c r="P19" s="19">
        <v>66</v>
      </c>
      <c r="Q19" s="20">
        <f>(O19+P19)*(0.0625)</f>
        <v>5</v>
      </c>
      <c r="R19" s="21" t="s">
        <v>85</v>
      </c>
      <c r="S19" s="19">
        <v>14</v>
      </c>
      <c r="T19" s="19">
        <v>66</v>
      </c>
      <c r="U19" s="20">
        <f>(S19+T19)*(0.0625)</f>
        <v>5</v>
      </c>
      <c r="V19" s="21" t="s">
        <v>85</v>
      </c>
      <c r="W19" s="33">
        <v>14</v>
      </c>
      <c r="X19" s="33">
        <v>66</v>
      </c>
      <c r="Y19" s="34">
        <f>(W19+X19)*(0.0625)</f>
        <v>5</v>
      </c>
      <c r="Z19" s="35" t="s">
        <v>85</v>
      </c>
      <c r="AB19" s="7"/>
      <c r="AC19" s="8"/>
    </row>
    <row r="20" spans="1:36" ht="24" customHeight="1" x14ac:dyDescent="0.3">
      <c r="A20" s="1"/>
      <c r="B20" s="99" t="s">
        <v>11</v>
      </c>
      <c r="C20" s="22" t="s">
        <v>102</v>
      </c>
      <c r="D20" s="22"/>
      <c r="E20" s="91" t="s">
        <v>5</v>
      </c>
      <c r="F20" s="77"/>
      <c r="G20" s="22" t="s">
        <v>103</v>
      </c>
      <c r="H20" s="22"/>
      <c r="I20" s="91" t="s">
        <v>5</v>
      </c>
      <c r="J20" s="77"/>
      <c r="K20" s="22" t="s">
        <v>104</v>
      </c>
      <c r="L20" s="22"/>
      <c r="M20" s="91" t="s">
        <v>5</v>
      </c>
      <c r="N20" s="77"/>
      <c r="O20" s="22" t="s">
        <v>105</v>
      </c>
      <c r="P20" s="22"/>
      <c r="Q20" s="91" t="s">
        <v>5</v>
      </c>
      <c r="R20" s="77"/>
      <c r="S20" s="22" t="s">
        <v>106</v>
      </c>
      <c r="T20" s="22"/>
      <c r="U20" s="91" t="s">
        <v>5</v>
      </c>
      <c r="V20" s="77"/>
      <c r="W20" s="35" t="s">
        <v>94</v>
      </c>
      <c r="X20" s="35"/>
      <c r="Y20" s="87" t="s">
        <v>5</v>
      </c>
      <c r="Z20" s="88"/>
      <c r="AB20" s="7"/>
      <c r="AC20" s="8"/>
      <c r="AG20" s="26"/>
      <c r="AH20" s="26"/>
      <c r="AI20" s="27"/>
      <c r="AJ20" s="27"/>
    </row>
    <row r="21" spans="1:36" ht="24" customHeight="1" x14ac:dyDescent="0.3">
      <c r="A21" s="1"/>
      <c r="B21" s="99"/>
      <c r="C21" s="94" t="s">
        <v>75</v>
      </c>
      <c r="D21" s="94"/>
      <c r="E21" s="94"/>
      <c r="F21" s="94"/>
      <c r="G21" s="90" t="s">
        <v>76</v>
      </c>
      <c r="H21" s="90"/>
      <c r="I21" s="90"/>
      <c r="J21" s="90"/>
      <c r="K21" s="90" t="s">
        <v>77</v>
      </c>
      <c r="L21" s="90"/>
      <c r="M21" s="90"/>
      <c r="N21" s="90"/>
      <c r="O21" s="95" t="s">
        <v>47</v>
      </c>
      <c r="P21" s="95"/>
      <c r="Q21" s="95"/>
      <c r="R21" s="95"/>
      <c r="S21" s="89" t="s">
        <v>48</v>
      </c>
      <c r="T21" s="89"/>
      <c r="U21" s="89"/>
      <c r="V21" s="89"/>
      <c r="W21" s="100" t="s">
        <v>61</v>
      </c>
      <c r="X21" s="100"/>
      <c r="Y21" s="100"/>
      <c r="Z21" s="100"/>
      <c r="AB21" s="9" t="s">
        <v>6</v>
      </c>
      <c r="AC21" s="9">
        <f>C24+G24+K24+O24+S24+W24</f>
        <v>126</v>
      </c>
      <c r="AE21" s="16">
        <f>AC21/14</f>
        <v>9</v>
      </c>
      <c r="AG21" s="28"/>
      <c r="AH21" s="28"/>
      <c r="AI21" s="28"/>
      <c r="AJ21" s="28"/>
    </row>
    <row r="22" spans="1:36" ht="24" customHeight="1" x14ac:dyDescent="0.3">
      <c r="A22" s="1"/>
      <c r="B22" s="99"/>
      <c r="C22" s="94"/>
      <c r="D22" s="94"/>
      <c r="E22" s="94"/>
      <c r="F22" s="94"/>
      <c r="G22" s="90"/>
      <c r="H22" s="90"/>
      <c r="I22" s="90"/>
      <c r="J22" s="90"/>
      <c r="K22" s="90"/>
      <c r="L22" s="90"/>
      <c r="M22" s="90"/>
      <c r="N22" s="90"/>
      <c r="O22" s="95"/>
      <c r="P22" s="95"/>
      <c r="Q22" s="95"/>
      <c r="R22" s="95"/>
      <c r="S22" s="89"/>
      <c r="T22" s="89"/>
      <c r="U22" s="89"/>
      <c r="V22" s="89"/>
      <c r="W22" s="100"/>
      <c r="X22" s="100"/>
      <c r="Y22" s="100"/>
      <c r="Z22" s="100"/>
      <c r="AB22" s="9" t="s">
        <v>7</v>
      </c>
      <c r="AC22" s="9">
        <f>D24+H24+L24+P24+T24+X24</f>
        <v>402</v>
      </c>
      <c r="AG22" s="28"/>
      <c r="AH22" s="28"/>
      <c r="AI22" s="28"/>
      <c r="AJ22" s="28"/>
    </row>
    <row r="23" spans="1:36" ht="24" customHeight="1" x14ac:dyDescent="0.3">
      <c r="A23" s="1"/>
      <c r="B23" s="99"/>
      <c r="C23" s="94"/>
      <c r="D23" s="94"/>
      <c r="E23" s="94"/>
      <c r="F23" s="94"/>
      <c r="G23" s="90"/>
      <c r="H23" s="90"/>
      <c r="I23" s="90"/>
      <c r="J23" s="90"/>
      <c r="K23" s="90"/>
      <c r="L23" s="90"/>
      <c r="M23" s="90"/>
      <c r="N23" s="90"/>
      <c r="O23" s="95"/>
      <c r="P23" s="95"/>
      <c r="Q23" s="95"/>
      <c r="R23" s="95"/>
      <c r="S23" s="89"/>
      <c r="T23" s="89"/>
      <c r="U23" s="89"/>
      <c r="V23" s="89"/>
      <c r="W23" s="100"/>
      <c r="X23" s="100"/>
      <c r="Y23" s="100"/>
      <c r="Z23" s="100"/>
      <c r="AB23" s="9" t="s">
        <v>8</v>
      </c>
      <c r="AC23" s="10">
        <f>E24+I24+M24+Q24+U24+Y24</f>
        <v>33</v>
      </c>
      <c r="AG23" s="28"/>
      <c r="AH23" s="28"/>
      <c r="AI23" s="28"/>
      <c r="AJ23" s="28"/>
    </row>
    <row r="24" spans="1:36" ht="24" customHeight="1" x14ac:dyDescent="0.3">
      <c r="A24" s="1"/>
      <c r="B24" s="99"/>
      <c r="C24" s="19">
        <v>28</v>
      </c>
      <c r="D24" s="19">
        <v>68</v>
      </c>
      <c r="E24" s="20">
        <f>(C24+D24)*(0.0625)</f>
        <v>6</v>
      </c>
      <c r="F24" s="21" t="s">
        <v>85</v>
      </c>
      <c r="G24" s="19">
        <v>28</v>
      </c>
      <c r="H24" s="19">
        <v>68</v>
      </c>
      <c r="I24" s="20">
        <f>(G24+H24)*(0.0625)</f>
        <v>6</v>
      </c>
      <c r="J24" s="21" t="s">
        <v>85</v>
      </c>
      <c r="K24" s="19">
        <v>28</v>
      </c>
      <c r="L24" s="19">
        <v>68</v>
      </c>
      <c r="M24" s="20">
        <f>(K24+L24)*(0.0625)</f>
        <v>6</v>
      </c>
      <c r="N24" s="21" t="s">
        <v>85</v>
      </c>
      <c r="O24" s="19">
        <v>14</v>
      </c>
      <c r="P24" s="19">
        <v>66</v>
      </c>
      <c r="Q24" s="20">
        <f>(O24+P24)*(0.0625)</f>
        <v>5</v>
      </c>
      <c r="R24" s="21" t="s">
        <v>85</v>
      </c>
      <c r="S24" s="19">
        <v>14</v>
      </c>
      <c r="T24" s="19">
        <v>66</v>
      </c>
      <c r="U24" s="20">
        <f>(S24+T24)*(0.0625)</f>
        <v>5</v>
      </c>
      <c r="V24" s="21" t="s">
        <v>85</v>
      </c>
      <c r="W24" s="33">
        <v>14</v>
      </c>
      <c r="X24" s="33">
        <v>66</v>
      </c>
      <c r="Y24" s="34">
        <f>(W24+X24)*(0.0625)</f>
        <v>5</v>
      </c>
      <c r="Z24" s="35" t="s">
        <v>85</v>
      </c>
      <c r="AB24" s="7"/>
      <c r="AC24" s="8"/>
      <c r="AG24" s="29"/>
      <c r="AH24" s="29"/>
      <c r="AI24" s="30"/>
      <c r="AJ24" s="31"/>
    </row>
    <row r="25" spans="1:36" ht="24" customHeight="1" x14ac:dyDescent="0.3">
      <c r="A25" s="1"/>
      <c r="B25" s="99" t="s">
        <v>12</v>
      </c>
      <c r="C25" s="22" t="s">
        <v>107</v>
      </c>
      <c r="D25" s="22"/>
      <c r="E25" s="91" t="s">
        <v>5</v>
      </c>
      <c r="F25" s="77"/>
      <c r="G25" s="22" t="s">
        <v>108</v>
      </c>
      <c r="H25" s="22"/>
      <c r="I25" s="91" t="s">
        <v>5</v>
      </c>
      <c r="J25" s="77"/>
      <c r="K25" s="22" t="s">
        <v>109</v>
      </c>
      <c r="L25" s="22"/>
      <c r="M25" s="91" t="s">
        <v>5</v>
      </c>
      <c r="N25" s="77"/>
      <c r="O25" s="22" t="s">
        <v>110</v>
      </c>
      <c r="P25" s="22"/>
      <c r="Q25" s="91" t="s">
        <v>5</v>
      </c>
      <c r="R25" s="77"/>
      <c r="S25" s="22" t="s">
        <v>111</v>
      </c>
      <c r="T25" s="22"/>
      <c r="U25" s="91" t="s">
        <v>5</v>
      </c>
      <c r="V25" s="77"/>
      <c r="W25" s="35" t="s">
        <v>112</v>
      </c>
      <c r="X25" s="35"/>
      <c r="Y25" s="76" t="s">
        <v>5</v>
      </c>
      <c r="Z25" s="77"/>
      <c r="AB25" s="7"/>
      <c r="AC25" s="8"/>
      <c r="AG25" s="26"/>
      <c r="AH25" s="26"/>
      <c r="AI25" s="27"/>
      <c r="AJ25" s="27"/>
    </row>
    <row r="26" spans="1:36" ht="24" customHeight="1" x14ac:dyDescent="0.3">
      <c r="A26" s="1"/>
      <c r="B26" s="99"/>
      <c r="C26" s="94" t="s">
        <v>49</v>
      </c>
      <c r="D26" s="94"/>
      <c r="E26" s="94"/>
      <c r="F26" s="94"/>
      <c r="G26" s="90" t="s">
        <v>78</v>
      </c>
      <c r="H26" s="90"/>
      <c r="I26" s="90"/>
      <c r="J26" s="90"/>
      <c r="K26" s="90" t="s">
        <v>79</v>
      </c>
      <c r="L26" s="90"/>
      <c r="M26" s="90"/>
      <c r="N26" s="90"/>
      <c r="O26" s="95" t="s">
        <v>40</v>
      </c>
      <c r="P26" s="95"/>
      <c r="Q26" s="95"/>
      <c r="R26" s="95"/>
      <c r="S26" s="89" t="s">
        <v>80</v>
      </c>
      <c r="T26" s="89"/>
      <c r="U26" s="89"/>
      <c r="V26" s="89"/>
      <c r="W26" s="100" t="s">
        <v>29</v>
      </c>
      <c r="X26" s="100"/>
      <c r="Y26" s="100"/>
      <c r="Z26" s="100"/>
      <c r="AB26" s="9" t="s">
        <v>6</v>
      </c>
      <c r="AC26" s="9">
        <f>C29+G29+K29+O29+S29+W29</f>
        <v>126</v>
      </c>
      <c r="AE26" s="16">
        <f>AC26/14</f>
        <v>9</v>
      </c>
      <c r="AG26" s="28"/>
      <c r="AH26" s="28"/>
      <c r="AI26" s="28"/>
      <c r="AJ26" s="28"/>
    </row>
    <row r="27" spans="1:36" ht="24" customHeight="1" x14ac:dyDescent="0.3">
      <c r="A27" s="1"/>
      <c r="B27" s="99"/>
      <c r="C27" s="94"/>
      <c r="D27" s="94"/>
      <c r="E27" s="94"/>
      <c r="F27" s="94"/>
      <c r="G27" s="90"/>
      <c r="H27" s="90"/>
      <c r="I27" s="90"/>
      <c r="J27" s="90"/>
      <c r="K27" s="90"/>
      <c r="L27" s="90"/>
      <c r="M27" s="90"/>
      <c r="N27" s="90"/>
      <c r="O27" s="95"/>
      <c r="P27" s="95"/>
      <c r="Q27" s="95"/>
      <c r="R27" s="95"/>
      <c r="S27" s="89"/>
      <c r="T27" s="89"/>
      <c r="U27" s="89"/>
      <c r="V27" s="89"/>
      <c r="W27" s="100"/>
      <c r="X27" s="100"/>
      <c r="Y27" s="100"/>
      <c r="Z27" s="100"/>
      <c r="AB27" s="9" t="s">
        <v>7</v>
      </c>
      <c r="AC27" s="9">
        <f>D29+H29+L29+P29+T29+X29</f>
        <v>402</v>
      </c>
      <c r="AG27" s="28"/>
      <c r="AH27" s="28"/>
      <c r="AI27" s="28"/>
      <c r="AJ27" s="28"/>
    </row>
    <row r="28" spans="1:36" ht="24" customHeight="1" x14ac:dyDescent="0.3">
      <c r="A28" s="1"/>
      <c r="B28" s="99"/>
      <c r="C28" s="94"/>
      <c r="D28" s="94"/>
      <c r="E28" s="94"/>
      <c r="F28" s="94"/>
      <c r="G28" s="90"/>
      <c r="H28" s="90"/>
      <c r="I28" s="90"/>
      <c r="J28" s="90"/>
      <c r="K28" s="90"/>
      <c r="L28" s="90"/>
      <c r="M28" s="90"/>
      <c r="N28" s="90"/>
      <c r="O28" s="95"/>
      <c r="P28" s="95"/>
      <c r="Q28" s="95"/>
      <c r="R28" s="95"/>
      <c r="S28" s="89"/>
      <c r="T28" s="89"/>
      <c r="U28" s="89"/>
      <c r="V28" s="89"/>
      <c r="W28" s="100"/>
      <c r="X28" s="100"/>
      <c r="Y28" s="100"/>
      <c r="Z28" s="100"/>
      <c r="AB28" s="9" t="s">
        <v>8</v>
      </c>
      <c r="AC28" s="10">
        <f>E29+I29+M29+Q29+U29+Y29</f>
        <v>33</v>
      </c>
      <c r="AG28" s="28"/>
      <c r="AH28" s="28"/>
      <c r="AI28" s="28"/>
      <c r="AJ28" s="28"/>
    </row>
    <row r="29" spans="1:36" ht="24" customHeight="1" x14ac:dyDescent="0.3">
      <c r="A29" s="1"/>
      <c r="B29" s="99"/>
      <c r="C29" s="19">
        <v>28</v>
      </c>
      <c r="D29" s="19">
        <v>68</v>
      </c>
      <c r="E29" s="20">
        <f>(C29+D29)*(0.0625)</f>
        <v>6</v>
      </c>
      <c r="F29" s="21" t="s">
        <v>85</v>
      </c>
      <c r="G29" s="19">
        <v>28</v>
      </c>
      <c r="H29" s="19">
        <v>68</v>
      </c>
      <c r="I29" s="20">
        <f>(G29+H29)*(0.0625)</f>
        <v>6</v>
      </c>
      <c r="J29" s="21" t="s">
        <v>85</v>
      </c>
      <c r="K29" s="19">
        <v>28</v>
      </c>
      <c r="L29" s="19">
        <v>68</v>
      </c>
      <c r="M29" s="20">
        <f>(K29+L29)*(0.0625)</f>
        <v>6</v>
      </c>
      <c r="N29" s="21" t="s">
        <v>85</v>
      </c>
      <c r="O29" s="19">
        <v>14</v>
      </c>
      <c r="P29" s="19">
        <v>66</v>
      </c>
      <c r="Q29" s="20">
        <f>(O29+P29)*(0.0625)</f>
        <v>5</v>
      </c>
      <c r="R29" s="21" t="s">
        <v>85</v>
      </c>
      <c r="S29" s="19">
        <v>14</v>
      </c>
      <c r="T29" s="19">
        <v>66</v>
      </c>
      <c r="U29" s="20">
        <f>(S29+T29)*(0.0625)</f>
        <v>5</v>
      </c>
      <c r="V29" s="21" t="s">
        <v>85</v>
      </c>
      <c r="W29" s="33">
        <v>14</v>
      </c>
      <c r="X29" s="33">
        <v>66</v>
      </c>
      <c r="Y29" s="34">
        <f>(W29+X29)*(0.0625)</f>
        <v>5</v>
      </c>
      <c r="Z29" s="35" t="s">
        <v>85</v>
      </c>
      <c r="AB29" s="7"/>
      <c r="AC29" s="8"/>
      <c r="AG29" s="29"/>
      <c r="AH29" s="29"/>
      <c r="AI29" s="30"/>
      <c r="AJ29" s="31"/>
    </row>
    <row r="30" spans="1:36" ht="24" customHeight="1" x14ac:dyDescent="0.3">
      <c r="A30" s="1"/>
      <c r="B30" s="99" t="s">
        <v>13</v>
      </c>
      <c r="C30" s="22" t="s">
        <v>113</v>
      </c>
      <c r="D30" s="22"/>
      <c r="E30" s="91" t="s">
        <v>5</v>
      </c>
      <c r="F30" s="77"/>
      <c r="G30" s="22" t="s">
        <v>114</v>
      </c>
      <c r="H30" s="22"/>
      <c r="I30" s="91" t="s">
        <v>5</v>
      </c>
      <c r="J30" s="77"/>
      <c r="K30" s="22" t="s">
        <v>115</v>
      </c>
      <c r="L30" s="22"/>
      <c r="M30" s="91" t="s">
        <v>5</v>
      </c>
      <c r="N30" s="77"/>
      <c r="O30" s="22" t="s">
        <v>116</v>
      </c>
      <c r="P30" s="22"/>
      <c r="Q30" s="91" t="s">
        <v>5</v>
      </c>
      <c r="R30" s="77"/>
      <c r="S30" s="22" t="s">
        <v>117</v>
      </c>
      <c r="T30" s="22"/>
      <c r="U30" s="91" t="s">
        <v>5</v>
      </c>
      <c r="V30" s="77"/>
      <c r="W30" s="35" t="s">
        <v>118</v>
      </c>
      <c r="X30" s="35"/>
      <c r="Y30" s="76" t="s">
        <v>5</v>
      </c>
      <c r="Z30" s="77"/>
      <c r="AB30" s="7"/>
      <c r="AC30" s="8"/>
      <c r="AG30" s="26"/>
      <c r="AH30" s="26"/>
      <c r="AI30" s="27"/>
      <c r="AJ30" s="27"/>
    </row>
    <row r="31" spans="1:36" ht="24" customHeight="1" x14ac:dyDescent="0.3">
      <c r="A31" s="1"/>
      <c r="B31" s="99"/>
      <c r="C31" s="94" t="s">
        <v>51</v>
      </c>
      <c r="D31" s="94"/>
      <c r="E31" s="94"/>
      <c r="F31" s="94"/>
      <c r="G31" s="90" t="s">
        <v>52</v>
      </c>
      <c r="H31" s="90"/>
      <c r="I31" s="90"/>
      <c r="J31" s="90"/>
      <c r="K31" s="90" t="s">
        <v>53</v>
      </c>
      <c r="L31" s="90"/>
      <c r="M31" s="90"/>
      <c r="N31" s="90"/>
      <c r="O31" s="95" t="s">
        <v>34</v>
      </c>
      <c r="P31" s="95"/>
      <c r="Q31" s="95"/>
      <c r="R31" s="95"/>
      <c r="S31" s="89" t="s">
        <v>31</v>
      </c>
      <c r="T31" s="89"/>
      <c r="U31" s="89"/>
      <c r="V31" s="89"/>
      <c r="W31" s="78" t="s">
        <v>50</v>
      </c>
      <c r="X31" s="79"/>
      <c r="Y31" s="79"/>
      <c r="Z31" s="80"/>
      <c r="AB31" s="9" t="s">
        <v>6</v>
      </c>
      <c r="AC31" s="9">
        <f>C34+G34+K34+O34+S34+W34</f>
        <v>126</v>
      </c>
      <c r="AE31" s="16">
        <f>AC31/14</f>
        <v>9</v>
      </c>
      <c r="AG31" s="28"/>
      <c r="AH31" s="28"/>
      <c r="AI31" s="28"/>
      <c r="AJ31" s="28"/>
    </row>
    <row r="32" spans="1:36" ht="24" customHeight="1" x14ac:dyDescent="0.3">
      <c r="A32" s="1"/>
      <c r="B32" s="99"/>
      <c r="C32" s="94"/>
      <c r="D32" s="94"/>
      <c r="E32" s="94"/>
      <c r="F32" s="94"/>
      <c r="G32" s="90"/>
      <c r="H32" s="90"/>
      <c r="I32" s="90"/>
      <c r="J32" s="90"/>
      <c r="K32" s="90"/>
      <c r="L32" s="90"/>
      <c r="M32" s="90"/>
      <c r="N32" s="90"/>
      <c r="O32" s="95"/>
      <c r="P32" s="95"/>
      <c r="Q32" s="95"/>
      <c r="R32" s="95"/>
      <c r="S32" s="89"/>
      <c r="T32" s="89"/>
      <c r="U32" s="89"/>
      <c r="V32" s="89"/>
      <c r="W32" s="81"/>
      <c r="X32" s="82"/>
      <c r="Y32" s="82"/>
      <c r="Z32" s="83"/>
      <c r="AB32" s="9" t="s">
        <v>7</v>
      </c>
      <c r="AC32" s="9">
        <f>D34+H34+L34+P34+T34+X34</f>
        <v>434</v>
      </c>
      <c r="AG32" s="28"/>
      <c r="AH32" s="28"/>
      <c r="AI32" s="28"/>
      <c r="AJ32" s="28"/>
    </row>
    <row r="33" spans="1:36" ht="24" customHeight="1" x14ac:dyDescent="0.3">
      <c r="A33" s="1"/>
      <c r="B33" s="99"/>
      <c r="C33" s="94"/>
      <c r="D33" s="94"/>
      <c r="E33" s="94"/>
      <c r="F33" s="94"/>
      <c r="G33" s="90"/>
      <c r="H33" s="90"/>
      <c r="I33" s="90"/>
      <c r="J33" s="90"/>
      <c r="K33" s="90"/>
      <c r="L33" s="90"/>
      <c r="M33" s="90"/>
      <c r="N33" s="90"/>
      <c r="O33" s="95"/>
      <c r="P33" s="95"/>
      <c r="Q33" s="95"/>
      <c r="R33" s="95"/>
      <c r="S33" s="89"/>
      <c r="T33" s="89"/>
      <c r="U33" s="89"/>
      <c r="V33" s="89"/>
      <c r="W33" s="84"/>
      <c r="X33" s="85"/>
      <c r="Y33" s="85"/>
      <c r="Z33" s="86"/>
      <c r="AB33" s="9" t="s">
        <v>8</v>
      </c>
      <c r="AC33" s="10">
        <f>E34+I34+M34+Q34+U34+Y34</f>
        <v>35</v>
      </c>
      <c r="AG33" s="28"/>
      <c r="AH33" s="28"/>
      <c r="AI33" s="28"/>
      <c r="AJ33" s="28"/>
    </row>
    <row r="34" spans="1:36" ht="24" customHeight="1" x14ac:dyDescent="0.3">
      <c r="A34" s="1"/>
      <c r="B34" s="99"/>
      <c r="C34" s="19">
        <v>28</v>
      </c>
      <c r="D34" s="19">
        <v>68</v>
      </c>
      <c r="E34" s="20">
        <f>(C34+D34)*(0.0625)</f>
        <v>6</v>
      </c>
      <c r="F34" s="21" t="s">
        <v>85</v>
      </c>
      <c r="G34" s="19">
        <v>28</v>
      </c>
      <c r="H34" s="19">
        <v>68</v>
      </c>
      <c r="I34" s="20">
        <f>(G34+H34)*(0.0625)</f>
        <v>6</v>
      </c>
      <c r="J34" s="21" t="s">
        <v>85</v>
      </c>
      <c r="K34" s="19">
        <v>28</v>
      </c>
      <c r="L34" s="19">
        <v>68</v>
      </c>
      <c r="M34" s="20">
        <f>(K34+L34)*(0.0625)</f>
        <v>6</v>
      </c>
      <c r="N34" s="21" t="s">
        <v>85</v>
      </c>
      <c r="O34" s="19">
        <v>14</v>
      </c>
      <c r="P34" s="19">
        <v>66</v>
      </c>
      <c r="Q34" s="20">
        <f>(O34+P34)*(0.0625)</f>
        <v>5</v>
      </c>
      <c r="R34" s="21" t="s">
        <v>85</v>
      </c>
      <c r="S34" s="19">
        <v>14</v>
      </c>
      <c r="T34" s="19">
        <v>66</v>
      </c>
      <c r="U34" s="20">
        <f>(S34+T34)*(0.0625)</f>
        <v>5</v>
      </c>
      <c r="V34" s="21" t="s">
        <v>85</v>
      </c>
      <c r="W34" s="33">
        <v>14</v>
      </c>
      <c r="X34" s="33">
        <f>82+16</f>
        <v>98</v>
      </c>
      <c r="Y34" s="36">
        <f t="shared" ref="Y34" si="1">(W34+X34)*(0.0625)</f>
        <v>7</v>
      </c>
      <c r="Z34" s="35" t="s">
        <v>85</v>
      </c>
      <c r="AB34" s="7"/>
      <c r="AC34" s="8"/>
      <c r="AG34" s="29"/>
      <c r="AH34" s="29"/>
      <c r="AI34" s="30"/>
      <c r="AJ34" s="31"/>
    </row>
    <row r="35" spans="1:36" ht="24" customHeight="1" x14ac:dyDescent="0.3">
      <c r="A35" s="1"/>
      <c r="B35" s="99" t="s">
        <v>14</v>
      </c>
      <c r="C35" s="22" t="s">
        <v>119</v>
      </c>
      <c r="D35" s="22"/>
      <c r="E35" s="91" t="s">
        <v>5</v>
      </c>
      <c r="F35" s="77"/>
      <c r="G35" s="22" t="s">
        <v>120</v>
      </c>
      <c r="H35" s="22"/>
      <c r="I35" s="91" t="s">
        <v>5</v>
      </c>
      <c r="J35" s="77"/>
      <c r="K35" s="22" t="s">
        <v>121</v>
      </c>
      <c r="L35" s="22"/>
      <c r="M35" s="91" t="s">
        <v>5</v>
      </c>
      <c r="N35" s="77"/>
      <c r="O35" s="22" t="s">
        <v>122</v>
      </c>
      <c r="P35" s="22"/>
      <c r="Q35" s="91" t="s">
        <v>5</v>
      </c>
      <c r="R35" s="77"/>
      <c r="S35" s="22" t="s">
        <v>123</v>
      </c>
      <c r="T35" s="22"/>
      <c r="U35" s="91" t="s">
        <v>5</v>
      </c>
      <c r="V35" s="77"/>
      <c r="W35" s="35" t="s">
        <v>124</v>
      </c>
      <c r="X35" s="35"/>
      <c r="Y35" s="76" t="s">
        <v>5</v>
      </c>
      <c r="Z35" s="77"/>
      <c r="AB35" s="7"/>
      <c r="AC35" s="8"/>
      <c r="AG35" s="26"/>
      <c r="AH35" s="26"/>
      <c r="AI35" s="27"/>
      <c r="AJ35" s="27"/>
    </row>
    <row r="36" spans="1:36" ht="24" customHeight="1" x14ac:dyDescent="0.3">
      <c r="A36" s="1"/>
      <c r="B36" s="99"/>
      <c r="C36" s="94" t="s">
        <v>81</v>
      </c>
      <c r="D36" s="94"/>
      <c r="E36" s="94"/>
      <c r="F36" s="94"/>
      <c r="G36" s="90" t="s">
        <v>54</v>
      </c>
      <c r="H36" s="90"/>
      <c r="I36" s="90"/>
      <c r="J36" s="90"/>
      <c r="K36" s="90" t="s">
        <v>32</v>
      </c>
      <c r="L36" s="90"/>
      <c r="M36" s="90"/>
      <c r="N36" s="90"/>
      <c r="O36" s="95" t="s">
        <v>30</v>
      </c>
      <c r="P36" s="95"/>
      <c r="Q36" s="95"/>
      <c r="R36" s="95"/>
      <c r="S36" s="89" t="s">
        <v>24</v>
      </c>
      <c r="T36" s="89"/>
      <c r="U36" s="89"/>
      <c r="V36" s="89"/>
      <c r="W36" s="78" t="s">
        <v>86</v>
      </c>
      <c r="X36" s="79"/>
      <c r="Y36" s="79"/>
      <c r="Z36" s="80"/>
      <c r="AB36" s="9" t="s">
        <v>6</v>
      </c>
      <c r="AC36" s="9">
        <f>C39+G39+K39+O39+S39+W39</f>
        <v>126</v>
      </c>
      <c r="AE36" s="16">
        <f>AC36/14</f>
        <v>9</v>
      </c>
      <c r="AG36" s="28"/>
      <c r="AH36" s="28"/>
      <c r="AI36" s="28"/>
      <c r="AJ36" s="28"/>
    </row>
    <row r="37" spans="1:36" ht="24" customHeight="1" x14ac:dyDescent="0.3">
      <c r="A37" s="1"/>
      <c r="B37" s="99"/>
      <c r="C37" s="94"/>
      <c r="D37" s="94"/>
      <c r="E37" s="94"/>
      <c r="F37" s="94"/>
      <c r="G37" s="90"/>
      <c r="H37" s="90"/>
      <c r="I37" s="90"/>
      <c r="J37" s="90"/>
      <c r="K37" s="90"/>
      <c r="L37" s="90"/>
      <c r="M37" s="90"/>
      <c r="N37" s="90"/>
      <c r="O37" s="95"/>
      <c r="P37" s="95"/>
      <c r="Q37" s="95"/>
      <c r="R37" s="95"/>
      <c r="S37" s="89"/>
      <c r="T37" s="89"/>
      <c r="U37" s="89"/>
      <c r="V37" s="89"/>
      <c r="W37" s="81"/>
      <c r="X37" s="82"/>
      <c r="Y37" s="82"/>
      <c r="Z37" s="83"/>
      <c r="AB37" s="9" t="s">
        <v>7</v>
      </c>
      <c r="AC37" s="9">
        <f>D39+H39+L39+P39+T39+X39</f>
        <v>434</v>
      </c>
      <c r="AG37" s="28"/>
      <c r="AH37" s="28"/>
      <c r="AI37" s="28"/>
      <c r="AJ37" s="28"/>
    </row>
    <row r="38" spans="1:36" ht="24" customHeight="1" x14ac:dyDescent="0.3">
      <c r="A38" s="1"/>
      <c r="B38" s="99"/>
      <c r="C38" s="94"/>
      <c r="D38" s="94"/>
      <c r="E38" s="94"/>
      <c r="F38" s="94"/>
      <c r="G38" s="90"/>
      <c r="H38" s="90"/>
      <c r="I38" s="90"/>
      <c r="J38" s="90"/>
      <c r="K38" s="90"/>
      <c r="L38" s="90"/>
      <c r="M38" s="90"/>
      <c r="N38" s="90"/>
      <c r="O38" s="95"/>
      <c r="P38" s="95"/>
      <c r="Q38" s="95"/>
      <c r="R38" s="95"/>
      <c r="S38" s="89"/>
      <c r="T38" s="89"/>
      <c r="U38" s="89"/>
      <c r="V38" s="89"/>
      <c r="W38" s="84"/>
      <c r="X38" s="85"/>
      <c r="Y38" s="85"/>
      <c r="Z38" s="86"/>
      <c r="AB38" s="9" t="s">
        <v>8</v>
      </c>
      <c r="AC38" s="10">
        <f>E39+I39+M39+Q39+U39+Y39</f>
        <v>35</v>
      </c>
      <c r="AG38" s="28"/>
      <c r="AH38" s="28"/>
      <c r="AI38" s="28"/>
      <c r="AJ38" s="28"/>
    </row>
    <row r="39" spans="1:36" ht="24" customHeight="1" x14ac:dyDescent="0.3">
      <c r="A39" s="1"/>
      <c r="B39" s="99"/>
      <c r="C39" s="19">
        <v>28</v>
      </c>
      <c r="D39" s="19">
        <v>68</v>
      </c>
      <c r="E39" s="20">
        <f>(C39+D39)*(0.0625)</f>
        <v>6</v>
      </c>
      <c r="F39" s="21" t="s">
        <v>85</v>
      </c>
      <c r="G39" s="19">
        <v>28</v>
      </c>
      <c r="H39" s="19">
        <v>68</v>
      </c>
      <c r="I39" s="20">
        <f>(G39+H39)*(0.0625)</f>
        <v>6</v>
      </c>
      <c r="J39" s="21" t="s">
        <v>85</v>
      </c>
      <c r="K39" s="19">
        <v>28</v>
      </c>
      <c r="L39" s="19">
        <v>68</v>
      </c>
      <c r="M39" s="20">
        <f>(K39+L39)*(0.0625)</f>
        <v>6</v>
      </c>
      <c r="N39" s="21" t="s">
        <v>85</v>
      </c>
      <c r="O39" s="19">
        <v>14</v>
      </c>
      <c r="P39" s="19">
        <v>66</v>
      </c>
      <c r="Q39" s="20">
        <f>(O39+P39)*(0.0625)</f>
        <v>5</v>
      </c>
      <c r="R39" s="21" t="s">
        <v>85</v>
      </c>
      <c r="S39" s="19">
        <v>14</v>
      </c>
      <c r="T39" s="19">
        <v>66</v>
      </c>
      <c r="U39" s="20">
        <f>(S39+T39)*(0.0625)</f>
        <v>5</v>
      </c>
      <c r="V39" s="21" t="s">
        <v>85</v>
      </c>
      <c r="W39" s="33">
        <v>14</v>
      </c>
      <c r="X39" s="33">
        <f>82+16</f>
        <v>98</v>
      </c>
      <c r="Y39" s="36">
        <f t="shared" ref="Y39" si="2">(W39+X39)*(0.0625)</f>
        <v>7</v>
      </c>
      <c r="Z39" s="35" t="s">
        <v>85</v>
      </c>
      <c r="AB39" s="7"/>
      <c r="AC39" s="8"/>
      <c r="AG39" s="29"/>
      <c r="AH39" s="29"/>
      <c r="AI39" s="30"/>
      <c r="AJ39" s="31"/>
    </row>
    <row r="40" spans="1:36" ht="24" customHeight="1" x14ac:dyDescent="0.3">
      <c r="A40" s="1"/>
      <c r="B40" s="99" t="s">
        <v>15</v>
      </c>
      <c r="C40" s="22" t="s">
        <v>125</v>
      </c>
      <c r="D40" s="22"/>
      <c r="E40" s="108" t="s">
        <v>5</v>
      </c>
      <c r="F40" s="109"/>
      <c r="G40" s="22" t="s">
        <v>126</v>
      </c>
      <c r="H40" s="22"/>
      <c r="I40" s="108" t="s">
        <v>5</v>
      </c>
      <c r="J40" s="109"/>
      <c r="K40" s="22" t="s">
        <v>127</v>
      </c>
      <c r="L40" s="22"/>
      <c r="M40" s="108" t="s">
        <v>5</v>
      </c>
      <c r="N40" s="109"/>
      <c r="O40" s="22" t="s">
        <v>128</v>
      </c>
      <c r="P40" s="22"/>
      <c r="Q40" s="108" t="s">
        <v>5</v>
      </c>
      <c r="R40" s="109"/>
      <c r="S40" s="22" t="s">
        <v>129</v>
      </c>
      <c r="T40" s="22"/>
      <c r="U40" s="108" t="s">
        <v>5</v>
      </c>
      <c r="V40" s="109"/>
      <c r="W40" s="35" t="s">
        <v>130</v>
      </c>
      <c r="X40" s="35"/>
      <c r="Y40" s="87" t="s">
        <v>5</v>
      </c>
      <c r="Z40" s="88"/>
      <c r="AB40" s="7"/>
      <c r="AC40" s="8"/>
      <c r="AG40" s="26"/>
      <c r="AH40" s="26"/>
      <c r="AI40" s="27"/>
      <c r="AJ40" s="27"/>
    </row>
    <row r="41" spans="1:36" ht="24" customHeight="1" x14ac:dyDescent="0.3">
      <c r="A41" s="1"/>
      <c r="B41" s="99"/>
      <c r="C41" s="94" t="s">
        <v>55</v>
      </c>
      <c r="D41" s="94"/>
      <c r="E41" s="94"/>
      <c r="F41" s="94"/>
      <c r="G41" s="90" t="s">
        <v>56</v>
      </c>
      <c r="H41" s="90"/>
      <c r="I41" s="90"/>
      <c r="J41" s="90"/>
      <c r="K41" s="90" t="s">
        <v>57</v>
      </c>
      <c r="L41" s="90"/>
      <c r="M41" s="90"/>
      <c r="N41" s="90"/>
      <c r="O41" s="95" t="s">
        <v>35</v>
      </c>
      <c r="P41" s="95"/>
      <c r="Q41" s="95"/>
      <c r="R41" s="95"/>
      <c r="S41" s="89" t="s">
        <v>41</v>
      </c>
      <c r="T41" s="89"/>
      <c r="U41" s="89"/>
      <c r="V41" s="89"/>
      <c r="W41" s="78" t="s">
        <v>87</v>
      </c>
      <c r="X41" s="79"/>
      <c r="Y41" s="79"/>
      <c r="Z41" s="80"/>
      <c r="AB41" s="9" t="s">
        <v>6</v>
      </c>
      <c r="AC41" s="9">
        <f>C44+G44+K44+O44+S44+W44</f>
        <v>126</v>
      </c>
      <c r="AE41" s="16">
        <f>AC41/14</f>
        <v>9</v>
      </c>
      <c r="AG41" s="28"/>
      <c r="AH41" s="28"/>
      <c r="AI41" s="28"/>
      <c r="AJ41" s="28"/>
    </row>
    <row r="42" spans="1:36" ht="24" customHeight="1" x14ac:dyDescent="0.3">
      <c r="A42" s="1"/>
      <c r="B42" s="99"/>
      <c r="C42" s="94"/>
      <c r="D42" s="94"/>
      <c r="E42" s="94"/>
      <c r="F42" s="94"/>
      <c r="G42" s="90"/>
      <c r="H42" s="90"/>
      <c r="I42" s="90"/>
      <c r="J42" s="90"/>
      <c r="K42" s="90"/>
      <c r="L42" s="90"/>
      <c r="M42" s="90"/>
      <c r="N42" s="90"/>
      <c r="O42" s="95"/>
      <c r="P42" s="95"/>
      <c r="Q42" s="95"/>
      <c r="R42" s="95"/>
      <c r="S42" s="89"/>
      <c r="T42" s="89"/>
      <c r="U42" s="89"/>
      <c r="V42" s="89"/>
      <c r="W42" s="81"/>
      <c r="X42" s="82"/>
      <c r="Y42" s="82"/>
      <c r="Z42" s="83"/>
      <c r="AB42" s="9" t="s">
        <v>7</v>
      </c>
      <c r="AC42" s="9">
        <f>D44+H44+L44+P44+T44+X44</f>
        <v>434</v>
      </c>
      <c r="AG42" s="28"/>
      <c r="AH42" s="28"/>
      <c r="AI42" s="28"/>
      <c r="AJ42" s="28"/>
    </row>
    <row r="43" spans="1:36" ht="24" customHeight="1" x14ac:dyDescent="0.3">
      <c r="A43" s="1"/>
      <c r="B43" s="99"/>
      <c r="C43" s="94"/>
      <c r="D43" s="94"/>
      <c r="E43" s="94"/>
      <c r="F43" s="94"/>
      <c r="G43" s="90"/>
      <c r="H43" s="90"/>
      <c r="I43" s="90"/>
      <c r="J43" s="90"/>
      <c r="K43" s="90"/>
      <c r="L43" s="90"/>
      <c r="M43" s="90"/>
      <c r="N43" s="90"/>
      <c r="O43" s="95"/>
      <c r="P43" s="95"/>
      <c r="Q43" s="95"/>
      <c r="R43" s="95"/>
      <c r="S43" s="89"/>
      <c r="T43" s="89"/>
      <c r="U43" s="89"/>
      <c r="V43" s="89"/>
      <c r="W43" s="84"/>
      <c r="X43" s="85"/>
      <c r="Y43" s="85"/>
      <c r="Z43" s="86"/>
      <c r="AB43" s="9" t="s">
        <v>8</v>
      </c>
      <c r="AC43" s="10">
        <f>E44+I44+M44+Q44+U44+Y44</f>
        <v>35</v>
      </c>
      <c r="AG43" s="28"/>
      <c r="AH43" s="28"/>
      <c r="AI43" s="28"/>
      <c r="AJ43" s="28"/>
    </row>
    <row r="44" spans="1:36" ht="24" customHeight="1" x14ac:dyDescent="0.3">
      <c r="A44" s="1"/>
      <c r="B44" s="99"/>
      <c r="C44" s="19">
        <v>28</v>
      </c>
      <c r="D44" s="19">
        <v>68</v>
      </c>
      <c r="E44" s="20">
        <f>(C44+D44)*(0.0625)</f>
        <v>6</v>
      </c>
      <c r="F44" s="21" t="s">
        <v>85</v>
      </c>
      <c r="G44" s="19">
        <v>28</v>
      </c>
      <c r="H44" s="19">
        <v>68</v>
      </c>
      <c r="I44" s="20">
        <f>(G44+H44)*(0.0625)</f>
        <v>6</v>
      </c>
      <c r="J44" s="21" t="s">
        <v>85</v>
      </c>
      <c r="K44" s="19">
        <v>28</v>
      </c>
      <c r="L44" s="19">
        <v>68</v>
      </c>
      <c r="M44" s="20">
        <f>(K44+L44)*(0.0625)</f>
        <v>6</v>
      </c>
      <c r="N44" s="21" t="s">
        <v>85</v>
      </c>
      <c r="O44" s="19">
        <v>14</v>
      </c>
      <c r="P44" s="19">
        <v>66</v>
      </c>
      <c r="Q44" s="20">
        <f>(O44+P44)*(0.0625)</f>
        <v>5</v>
      </c>
      <c r="R44" s="21" t="s">
        <v>85</v>
      </c>
      <c r="S44" s="19">
        <v>14</v>
      </c>
      <c r="T44" s="19">
        <v>66</v>
      </c>
      <c r="U44" s="20">
        <f>(S44+T44)*(0.0625)</f>
        <v>5</v>
      </c>
      <c r="V44" s="21" t="s">
        <v>85</v>
      </c>
      <c r="W44" s="33">
        <v>14</v>
      </c>
      <c r="X44" s="33">
        <f>82+16</f>
        <v>98</v>
      </c>
      <c r="Y44" s="36">
        <f t="shared" ref="Y44" si="3">(W44+X44)*(0.0625)</f>
        <v>7</v>
      </c>
      <c r="Z44" s="35" t="s">
        <v>85</v>
      </c>
      <c r="AB44" s="7"/>
      <c r="AC44" s="8"/>
      <c r="AG44" s="29"/>
      <c r="AH44" s="29"/>
      <c r="AI44" s="30"/>
      <c r="AJ44" s="31"/>
    </row>
    <row r="45" spans="1:36" ht="24" customHeight="1" x14ac:dyDescent="0.3">
      <c r="A45" s="1"/>
      <c r="B45" s="99" t="s">
        <v>16</v>
      </c>
      <c r="C45" s="22" t="s">
        <v>131</v>
      </c>
      <c r="D45" s="22"/>
      <c r="E45" s="91" t="s">
        <v>5</v>
      </c>
      <c r="F45" s="77"/>
      <c r="G45" s="22" t="s">
        <v>132</v>
      </c>
      <c r="H45" s="22"/>
      <c r="I45" s="91" t="s">
        <v>5</v>
      </c>
      <c r="J45" s="77"/>
      <c r="K45" s="22" t="s">
        <v>133</v>
      </c>
      <c r="L45" s="22"/>
      <c r="M45" s="91" t="s">
        <v>5</v>
      </c>
      <c r="N45" s="77"/>
      <c r="O45" s="22" t="s">
        <v>134</v>
      </c>
      <c r="P45" s="22"/>
      <c r="Q45" s="91" t="s">
        <v>5</v>
      </c>
      <c r="R45" s="77"/>
      <c r="S45" s="22" t="s">
        <v>135</v>
      </c>
      <c r="T45" s="22"/>
      <c r="U45" s="91" t="s">
        <v>5</v>
      </c>
      <c r="V45" s="77"/>
      <c r="W45" s="35" t="s">
        <v>136</v>
      </c>
      <c r="X45" s="35"/>
      <c r="Y45" s="76" t="s">
        <v>5</v>
      </c>
      <c r="Z45" s="77"/>
      <c r="AB45" s="7"/>
      <c r="AC45" s="8"/>
    </row>
    <row r="46" spans="1:36" ht="24" customHeight="1" x14ac:dyDescent="0.3">
      <c r="A46" s="1"/>
      <c r="B46" s="99"/>
      <c r="C46" s="94" t="s">
        <v>58</v>
      </c>
      <c r="D46" s="94"/>
      <c r="E46" s="94"/>
      <c r="F46" s="94"/>
      <c r="G46" s="90" t="s">
        <v>59</v>
      </c>
      <c r="H46" s="90"/>
      <c r="I46" s="90"/>
      <c r="J46" s="90"/>
      <c r="K46" s="90" t="s">
        <v>60</v>
      </c>
      <c r="L46" s="90"/>
      <c r="M46" s="90"/>
      <c r="N46" s="90"/>
      <c r="O46" s="95" t="s">
        <v>36</v>
      </c>
      <c r="P46" s="95"/>
      <c r="Q46" s="95"/>
      <c r="R46" s="95"/>
      <c r="S46" s="95" t="s">
        <v>33</v>
      </c>
      <c r="T46" s="95"/>
      <c r="U46" s="95"/>
      <c r="V46" s="95"/>
      <c r="W46" s="78" t="s">
        <v>88</v>
      </c>
      <c r="X46" s="79"/>
      <c r="Y46" s="79"/>
      <c r="Z46" s="80"/>
      <c r="AB46" s="9" t="s">
        <v>6</v>
      </c>
      <c r="AC46" s="9">
        <f>C49+G49+K49+O49+S49+W49</f>
        <v>126</v>
      </c>
      <c r="AE46" s="16">
        <f>AC46/14</f>
        <v>9</v>
      </c>
      <c r="AG46" s="32"/>
    </row>
    <row r="47" spans="1:36" ht="24" customHeight="1" x14ac:dyDescent="0.3">
      <c r="A47" s="1"/>
      <c r="B47" s="99"/>
      <c r="C47" s="94"/>
      <c r="D47" s="94"/>
      <c r="E47" s="94"/>
      <c r="F47" s="94"/>
      <c r="G47" s="90"/>
      <c r="H47" s="90"/>
      <c r="I47" s="90"/>
      <c r="J47" s="90"/>
      <c r="K47" s="90"/>
      <c r="L47" s="90"/>
      <c r="M47" s="90"/>
      <c r="N47" s="90"/>
      <c r="O47" s="95"/>
      <c r="P47" s="95"/>
      <c r="Q47" s="95"/>
      <c r="R47" s="95"/>
      <c r="S47" s="95"/>
      <c r="T47" s="95"/>
      <c r="U47" s="95"/>
      <c r="V47" s="95"/>
      <c r="W47" s="81"/>
      <c r="X47" s="82"/>
      <c r="Y47" s="82"/>
      <c r="Z47" s="83"/>
      <c r="AB47" s="9" t="s">
        <v>7</v>
      </c>
      <c r="AC47" s="9">
        <f>D49+H49+L49+P49+T49+X49</f>
        <v>434</v>
      </c>
      <c r="AG47" s="32"/>
    </row>
    <row r="48" spans="1:36" ht="24" customHeight="1" x14ac:dyDescent="0.3">
      <c r="A48" s="1"/>
      <c r="B48" s="99"/>
      <c r="C48" s="94"/>
      <c r="D48" s="94"/>
      <c r="E48" s="94"/>
      <c r="F48" s="94"/>
      <c r="G48" s="90"/>
      <c r="H48" s="90"/>
      <c r="I48" s="90"/>
      <c r="J48" s="90"/>
      <c r="K48" s="90"/>
      <c r="L48" s="90"/>
      <c r="M48" s="90"/>
      <c r="N48" s="90"/>
      <c r="O48" s="95"/>
      <c r="P48" s="95"/>
      <c r="Q48" s="95"/>
      <c r="R48" s="95"/>
      <c r="S48" s="95"/>
      <c r="T48" s="95"/>
      <c r="U48" s="95"/>
      <c r="V48" s="95"/>
      <c r="W48" s="84"/>
      <c r="X48" s="85"/>
      <c r="Y48" s="85"/>
      <c r="Z48" s="86"/>
      <c r="AB48" s="9" t="s">
        <v>8</v>
      </c>
      <c r="AC48" s="10">
        <f>E49+I49+M49+Q49+U49+Y49</f>
        <v>35</v>
      </c>
      <c r="AG48" s="32"/>
    </row>
    <row r="49" spans="1:33" ht="24" customHeight="1" x14ac:dyDescent="0.3">
      <c r="A49" s="1"/>
      <c r="B49" s="99"/>
      <c r="C49" s="19">
        <v>28</v>
      </c>
      <c r="D49" s="19">
        <v>68</v>
      </c>
      <c r="E49" s="20">
        <f>(C49+D49)*(0.0625)</f>
        <v>6</v>
      </c>
      <c r="F49" s="21" t="s">
        <v>85</v>
      </c>
      <c r="G49" s="19">
        <v>28</v>
      </c>
      <c r="H49" s="19">
        <v>68</v>
      </c>
      <c r="I49" s="20">
        <f>(G49+H49)*(0.0625)</f>
        <v>6</v>
      </c>
      <c r="J49" s="21" t="s">
        <v>85</v>
      </c>
      <c r="K49" s="19">
        <v>28</v>
      </c>
      <c r="L49" s="19">
        <v>68</v>
      </c>
      <c r="M49" s="20">
        <f>(K49+L49)*(0.0625)</f>
        <v>6</v>
      </c>
      <c r="N49" s="21" t="s">
        <v>85</v>
      </c>
      <c r="O49" s="19">
        <v>14</v>
      </c>
      <c r="P49" s="19">
        <v>66</v>
      </c>
      <c r="Q49" s="20">
        <f>(O49+P49)*(0.0625)</f>
        <v>5</v>
      </c>
      <c r="R49" s="21" t="s">
        <v>85</v>
      </c>
      <c r="S49" s="19">
        <v>14</v>
      </c>
      <c r="T49" s="19">
        <v>66</v>
      </c>
      <c r="U49" s="20">
        <f>(S49+T49)*(0.0625)</f>
        <v>5</v>
      </c>
      <c r="V49" s="21" t="s">
        <v>85</v>
      </c>
      <c r="W49" s="33">
        <v>14</v>
      </c>
      <c r="X49" s="33">
        <f>82+16</f>
        <v>98</v>
      </c>
      <c r="Y49" s="36">
        <f t="shared" ref="Y49" si="4">(W49+X49)*(0.0625)</f>
        <v>7</v>
      </c>
      <c r="Z49" s="35" t="s">
        <v>85</v>
      </c>
      <c r="AA49" s="1"/>
      <c r="AB49" s="11"/>
      <c r="AC49" s="12"/>
      <c r="AG49" s="32"/>
    </row>
    <row r="50" spans="1:33" ht="29.25" customHeight="1" x14ac:dyDescent="0.3">
      <c r="A50" s="1"/>
      <c r="B50" s="1"/>
      <c r="C50" s="1"/>
      <c r="D50" s="1"/>
      <c r="E50" s="1"/>
      <c r="F50" s="1"/>
      <c r="G50" s="1"/>
      <c r="H50" s="1"/>
      <c r="I50" s="1"/>
      <c r="J50" s="1"/>
      <c r="K50" s="1"/>
      <c r="L50" s="1"/>
      <c r="M50" s="1"/>
      <c r="N50" s="1"/>
      <c r="AA50" s="1"/>
      <c r="AG50" s="32"/>
    </row>
    <row r="51" spans="1:33" ht="29.25" customHeight="1" x14ac:dyDescent="0.3">
      <c r="A51" s="1"/>
      <c r="B51" s="1"/>
      <c r="C51" s="102" t="s">
        <v>0</v>
      </c>
      <c r="D51" s="102"/>
      <c r="E51" s="103" t="s">
        <v>1</v>
      </c>
      <c r="F51" s="103"/>
      <c r="G51" s="103" t="s">
        <v>18</v>
      </c>
      <c r="H51" s="103"/>
      <c r="J51" s="104" t="s">
        <v>19</v>
      </c>
      <c r="K51" s="104"/>
      <c r="L51" s="104"/>
      <c r="M51" s="104"/>
      <c r="N51" s="104"/>
      <c r="O51" s="104"/>
      <c r="P51" s="104"/>
      <c r="Q51" s="104"/>
      <c r="S51" s="92" t="s">
        <v>42</v>
      </c>
      <c r="T51" s="92"/>
      <c r="U51" s="92"/>
      <c r="V51" s="92"/>
      <c r="W51" s="92"/>
      <c r="X51" s="92"/>
      <c r="Y51" s="92"/>
      <c r="Z51" s="92"/>
      <c r="AA51" s="1"/>
      <c r="AB51" s="101" t="s">
        <v>17</v>
      </c>
      <c r="AC51" s="101"/>
    </row>
    <row r="52" spans="1:33" ht="34.5" customHeight="1" x14ac:dyDescent="0.3">
      <c r="A52" s="1"/>
      <c r="B52" s="1"/>
      <c r="C52" s="102"/>
      <c r="D52" s="102"/>
      <c r="E52" s="103"/>
      <c r="F52" s="103"/>
      <c r="G52" s="103"/>
      <c r="H52" s="103"/>
      <c r="J52" s="105" t="s">
        <v>43</v>
      </c>
      <c r="K52" s="105"/>
      <c r="L52" s="105"/>
      <c r="M52" s="105"/>
      <c r="N52" s="105"/>
      <c r="O52" s="105"/>
      <c r="P52" s="105"/>
      <c r="Q52" s="105"/>
      <c r="S52" s="18"/>
      <c r="T52" s="93" t="s">
        <v>62</v>
      </c>
      <c r="U52" s="93"/>
      <c r="V52" s="93"/>
      <c r="W52" s="93"/>
      <c r="X52" s="93"/>
      <c r="Y52" s="93"/>
      <c r="Z52" s="93"/>
      <c r="AA52" s="1"/>
      <c r="AB52" s="101"/>
      <c r="AC52" s="101"/>
    </row>
    <row r="53" spans="1:33" ht="34.5" customHeight="1" x14ac:dyDescent="0.3">
      <c r="A53" s="1"/>
      <c r="B53" s="1"/>
      <c r="C53" s="106" t="s">
        <v>20</v>
      </c>
      <c r="D53" s="106"/>
      <c r="E53" s="106"/>
      <c r="F53" s="106"/>
      <c r="G53" s="106"/>
      <c r="H53" s="106"/>
      <c r="J53" s="105"/>
      <c r="K53" s="105"/>
      <c r="L53" s="105"/>
      <c r="M53" s="105"/>
      <c r="N53" s="105"/>
      <c r="O53" s="105"/>
      <c r="P53" s="105"/>
      <c r="Q53" s="105"/>
      <c r="S53" s="15"/>
      <c r="T53" s="93" t="s">
        <v>38</v>
      </c>
      <c r="U53" s="93"/>
      <c r="V53" s="93"/>
      <c r="W53" s="93"/>
      <c r="X53" s="93"/>
      <c r="Y53" s="93"/>
      <c r="Z53" s="93"/>
      <c r="AA53" s="1"/>
      <c r="AB53" s="9" t="s">
        <v>6</v>
      </c>
      <c r="AC53" s="13">
        <f>AC6+AC11+AC16+AC21+AC26+AC31+AC36+AC41+AC46</f>
        <v>1134</v>
      </c>
    </row>
    <row r="54" spans="1:33" ht="34.5" customHeight="1" x14ac:dyDescent="0.3">
      <c r="C54" s="106"/>
      <c r="D54" s="106"/>
      <c r="E54" s="106"/>
      <c r="F54" s="106"/>
      <c r="G54" s="106"/>
      <c r="H54" s="106"/>
      <c r="J54" s="105"/>
      <c r="K54" s="105"/>
      <c r="L54" s="105"/>
      <c r="M54" s="105"/>
      <c r="N54" s="105"/>
      <c r="O54" s="105"/>
      <c r="P54" s="105"/>
      <c r="Q54" s="105"/>
      <c r="S54" s="24"/>
      <c r="T54" s="93" t="s">
        <v>39</v>
      </c>
      <c r="U54" s="93"/>
      <c r="V54" s="93"/>
      <c r="W54" s="93"/>
      <c r="X54" s="93"/>
      <c r="Y54" s="93"/>
      <c r="Z54" s="93"/>
      <c r="AB54" s="9" t="s">
        <v>7</v>
      </c>
      <c r="AC54" s="13">
        <f>AC7+AC12+AC17+AC22+AC27+AC32+AC37+AC42+AC47</f>
        <v>3746</v>
      </c>
    </row>
    <row r="55" spans="1:33" ht="34.5" customHeight="1" x14ac:dyDescent="0.3">
      <c r="C55" s="106"/>
      <c r="D55" s="106"/>
      <c r="E55" s="106"/>
      <c r="F55" s="106"/>
      <c r="G55" s="106"/>
      <c r="H55" s="106"/>
      <c r="J55" s="105"/>
      <c r="K55" s="105"/>
      <c r="L55" s="105"/>
      <c r="M55" s="105"/>
      <c r="N55" s="105"/>
      <c r="O55" s="105"/>
      <c r="P55" s="105"/>
      <c r="Q55" s="105"/>
      <c r="S55" s="25"/>
      <c r="T55" s="93" t="s">
        <v>37</v>
      </c>
      <c r="U55" s="93"/>
      <c r="V55" s="93"/>
      <c r="W55" s="93"/>
      <c r="X55" s="93"/>
      <c r="Y55" s="93"/>
      <c r="Z55" s="93"/>
      <c r="AB55" s="9" t="s">
        <v>8</v>
      </c>
      <c r="AC55" s="14">
        <f>AC8+AC13+AC18+AC23+AC28+AC33+AC38+AC43+AC48</f>
        <v>305</v>
      </c>
    </row>
    <row r="56" spans="1:33" ht="34.5" customHeight="1" x14ac:dyDescent="0.3">
      <c r="C56" s="107" t="s">
        <v>6</v>
      </c>
      <c r="D56" s="107"/>
      <c r="E56" s="107" t="s">
        <v>7</v>
      </c>
      <c r="F56" s="107"/>
      <c r="G56" s="23" t="s">
        <v>8</v>
      </c>
      <c r="H56" s="9" t="s">
        <v>21</v>
      </c>
      <c r="J56" s="105"/>
      <c r="K56" s="105"/>
      <c r="L56" s="105"/>
      <c r="M56" s="105"/>
      <c r="N56" s="105"/>
      <c r="O56" s="105"/>
      <c r="P56" s="105"/>
      <c r="Q56" s="105"/>
    </row>
    <row r="57" spans="1:33" ht="29.25" customHeight="1" x14ac:dyDescent="0.3"/>
  </sheetData>
  <mergeCells count="134">
    <mergeCell ref="S16:V18"/>
    <mergeCell ref="W26:Z28"/>
    <mergeCell ref="E40:F40"/>
    <mergeCell ref="I40:J40"/>
    <mergeCell ref="M40:N40"/>
    <mergeCell ref="Q40:R40"/>
    <mergeCell ref="U40:V40"/>
    <mergeCell ref="W16:Z18"/>
    <mergeCell ref="U25:V25"/>
    <mergeCell ref="Y25:Z25"/>
    <mergeCell ref="W21:Z23"/>
    <mergeCell ref="Y35:Z35"/>
    <mergeCell ref="AB51:AC52"/>
    <mergeCell ref="C51:D52"/>
    <mergeCell ref="E51:F52"/>
    <mergeCell ref="G51:H52"/>
    <mergeCell ref="T54:Z54"/>
    <mergeCell ref="T52:Z52"/>
    <mergeCell ref="T55:Z55"/>
    <mergeCell ref="E5:F5"/>
    <mergeCell ref="I5:J5"/>
    <mergeCell ref="M5:N5"/>
    <mergeCell ref="Q5:R5"/>
    <mergeCell ref="U5:V5"/>
    <mergeCell ref="Y5:Z5"/>
    <mergeCell ref="G6:J8"/>
    <mergeCell ref="K6:N8"/>
    <mergeCell ref="O6:R8"/>
    <mergeCell ref="S6:V8"/>
    <mergeCell ref="J51:Q51"/>
    <mergeCell ref="J52:Q56"/>
    <mergeCell ref="C53:H55"/>
    <mergeCell ref="W46:Z48"/>
    <mergeCell ref="C56:D56"/>
    <mergeCell ref="E56:F56"/>
    <mergeCell ref="U10:V10"/>
    <mergeCell ref="B35:B39"/>
    <mergeCell ref="C36:F38"/>
    <mergeCell ref="B45:B49"/>
    <mergeCell ref="G36:J38"/>
    <mergeCell ref="K36:N38"/>
    <mergeCell ref="O36:R38"/>
    <mergeCell ref="S36:V38"/>
    <mergeCell ref="B40:B44"/>
    <mergeCell ref="K46:N48"/>
    <mergeCell ref="E35:F35"/>
    <mergeCell ref="E45:F45"/>
    <mergeCell ref="I35:J35"/>
    <mergeCell ref="M35:N35"/>
    <mergeCell ref="Q35:R35"/>
    <mergeCell ref="U35:V35"/>
    <mergeCell ref="B20:B24"/>
    <mergeCell ref="C21:F23"/>
    <mergeCell ref="G21:J23"/>
    <mergeCell ref="K21:N23"/>
    <mergeCell ref="O21:R23"/>
    <mergeCell ref="O26:R28"/>
    <mergeCell ref="B15:B19"/>
    <mergeCell ref="B10:B14"/>
    <mergeCell ref="C16:F18"/>
    <mergeCell ref="G16:J18"/>
    <mergeCell ref="K16:N18"/>
    <mergeCell ref="C11:F13"/>
    <mergeCell ref="G11:J13"/>
    <mergeCell ref="K11:N13"/>
    <mergeCell ref="M25:N25"/>
    <mergeCell ref="Q25:R25"/>
    <mergeCell ref="I25:J25"/>
    <mergeCell ref="O16:R18"/>
    <mergeCell ref="B1:AA1"/>
    <mergeCell ref="B2:AA2"/>
    <mergeCell ref="B3:AA3"/>
    <mergeCell ref="B5:B9"/>
    <mergeCell ref="C6:F8"/>
    <mergeCell ref="W6:Z8"/>
    <mergeCell ref="W11:Z13"/>
    <mergeCell ref="B30:B34"/>
    <mergeCell ref="C31:F33"/>
    <mergeCell ref="G31:J33"/>
    <mergeCell ref="K31:N33"/>
    <mergeCell ref="O31:R33"/>
    <mergeCell ref="S31:V33"/>
    <mergeCell ref="O11:R13"/>
    <mergeCell ref="S11:V13"/>
    <mergeCell ref="S21:V23"/>
    <mergeCell ref="B25:B29"/>
    <mergeCell ref="C26:F28"/>
    <mergeCell ref="E15:F15"/>
    <mergeCell ref="E25:F25"/>
    <mergeCell ref="E10:F10"/>
    <mergeCell ref="I10:J10"/>
    <mergeCell ref="M10:N10"/>
    <mergeCell ref="Y20:Z20"/>
    <mergeCell ref="S51:Z51"/>
    <mergeCell ref="T53:Z53"/>
    <mergeCell ref="G46:J48"/>
    <mergeCell ref="C46:F48"/>
    <mergeCell ref="O46:R48"/>
    <mergeCell ref="S46:V48"/>
    <mergeCell ref="C41:F43"/>
    <mergeCell ref="G41:J43"/>
    <mergeCell ref="K41:N43"/>
    <mergeCell ref="O41:R43"/>
    <mergeCell ref="S41:V43"/>
    <mergeCell ref="I45:J45"/>
    <mergeCell ref="M45:N45"/>
    <mergeCell ref="Q45:R45"/>
    <mergeCell ref="U45:V45"/>
    <mergeCell ref="Y45:Z45"/>
    <mergeCell ref="W41:Z43"/>
    <mergeCell ref="Y10:Z10"/>
    <mergeCell ref="W31:Z33"/>
    <mergeCell ref="W36:Z38"/>
    <mergeCell ref="Y40:Z40"/>
    <mergeCell ref="S26:V28"/>
    <mergeCell ref="G26:J28"/>
    <mergeCell ref="K26:N28"/>
    <mergeCell ref="E30:F30"/>
    <mergeCell ref="I30:J30"/>
    <mergeCell ref="M30:N30"/>
    <mergeCell ref="Q30:R30"/>
    <mergeCell ref="U30:V30"/>
    <mergeCell ref="Y30:Z30"/>
    <mergeCell ref="I15:J15"/>
    <mergeCell ref="M15:N15"/>
    <mergeCell ref="Q15:R15"/>
    <mergeCell ref="U15:V15"/>
    <mergeCell ref="Y15:Z15"/>
    <mergeCell ref="E20:F20"/>
    <mergeCell ref="I20:J20"/>
    <mergeCell ref="M20:N20"/>
    <mergeCell ref="Q20:R20"/>
    <mergeCell ref="U20:V20"/>
    <mergeCell ref="Q10:R10"/>
  </mergeCells>
  <phoneticPr fontId="23" type="noConversion"/>
  <pageMargins left="0.25" right="0.25"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70A1-F905-4721-93F8-D8FD36DB3BDF}">
  <dimension ref="B1:AD106"/>
  <sheetViews>
    <sheetView view="pageBreakPreview" zoomScale="40" zoomScaleNormal="55" zoomScaleSheetLayoutView="40" workbookViewId="0">
      <selection activeCell="C19" sqref="C19"/>
    </sheetView>
  </sheetViews>
  <sheetFormatPr baseColWidth="10" defaultRowHeight="20.399999999999999" x14ac:dyDescent="0.35"/>
  <cols>
    <col min="1" max="1" width="5.6640625" customWidth="1"/>
    <col min="2" max="2" width="17.88671875" customWidth="1"/>
    <col min="3" max="3" width="77.44140625" style="39" customWidth="1"/>
    <col min="4" max="5" width="25.44140625" style="39" customWidth="1"/>
    <col min="6" max="7" width="32.109375" customWidth="1"/>
    <col min="8" max="8" width="25.44140625" customWidth="1"/>
    <col min="9" max="9" width="34.44140625" customWidth="1"/>
    <col min="14" max="14" width="81.44140625" customWidth="1"/>
  </cols>
  <sheetData>
    <row r="1" spans="2:9" ht="33.75" customHeight="1" x14ac:dyDescent="0.3">
      <c r="B1" s="96" t="s">
        <v>139</v>
      </c>
      <c r="C1" s="96"/>
      <c r="D1" s="96"/>
      <c r="E1" s="96"/>
      <c r="F1" s="96"/>
      <c r="G1" s="96"/>
      <c r="H1" s="96"/>
      <c r="I1" s="96"/>
    </row>
    <row r="2" spans="2:9" ht="33.75" customHeight="1" x14ac:dyDescent="0.3">
      <c r="B2" s="130" t="s">
        <v>140</v>
      </c>
      <c r="C2" s="130"/>
      <c r="D2" s="130"/>
      <c r="E2" s="130"/>
      <c r="F2" s="130"/>
      <c r="G2" s="130"/>
      <c r="H2" s="130"/>
      <c r="I2" s="130"/>
    </row>
    <row r="3" spans="2:9" ht="24.6" x14ac:dyDescent="0.3">
      <c r="B3" s="37"/>
      <c r="C3" s="37"/>
      <c r="D3" s="37"/>
      <c r="E3" s="37"/>
      <c r="F3" s="37"/>
      <c r="G3" s="37"/>
      <c r="H3" s="37"/>
      <c r="I3" s="37"/>
    </row>
    <row r="4" spans="2:9" ht="36" customHeight="1" x14ac:dyDescent="0.3">
      <c r="B4" s="131" t="s">
        <v>82</v>
      </c>
      <c r="C4" s="131"/>
      <c r="D4" s="131"/>
      <c r="E4" s="131"/>
      <c r="F4" s="131"/>
      <c r="G4" s="131"/>
      <c r="H4" s="131"/>
      <c r="I4" s="131"/>
    </row>
    <row r="5" spans="2:9" ht="36" customHeight="1" x14ac:dyDescent="0.3">
      <c r="B5" s="130" t="s">
        <v>158</v>
      </c>
      <c r="C5" s="130"/>
      <c r="D5" s="130"/>
      <c r="E5" s="130"/>
      <c r="F5" s="130"/>
      <c r="G5" s="130"/>
      <c r="H5" s="130"/>
      <c r="I5" s="130"/>
    </row>
    <row r="6" spans="2:9" ht="36.75" customHeight="1" x14ac:dyDescent="0.3">
      <c r="B6" s="132" t="s">
        <v>141</v>
      </c>
      <c r="C6" s="132"/>
      <c r="D6" s="132"/>
      <c r="E6" s="132"/>
      <c r="F6" s="132"/>
      <c r="G6" s="132"/>
      <c r="H6" s="132"/>
      <c r="I6" s="132"/>
    </row>
    <row r="7" spans="2:9" s="38" customFormat="1" ht="50.25" customHeight="1" x14ac:dyDescent="0.3">
      <c r="B7" s="129" t="s">
        <v>142</v>
      </c>
      <c r="C7" s="129"/>
      <c r="D7" s="129"/>
      <c r="E7" s="129"/>
      <c r="F7" s="129"/>
      <c r="G7" s="129"/>
      <c r="H7" s="129"/>
      <c r="I7" s="129"/>
    </row>
    <row r="8" spans="2:9" ht="36" customHeight="1" x14ac:dyDescent="0.35"/>
    <row r="9" spans="2:9" ht="36" customHeight="1" x14ac:dyDescent="0.3">
      <c r="B9" s="121" t="s">
        <v>143</v>
      </c>
      <c r="C9" s="119" t="s">
        <v>144</v>
      </c>
      <c r="D9" s="119" t="s">
        <v>0</v>
      </c>
      <c r="E9" s="119" t="s">
        <v>1</v>
      </c>
      <c r="F9" s="125" t="s">
        <v>145</v>
      </c>
      <c r="G9" s="126"/>
      <c r="H9" s="119" t="s">
        <v>146</v>
      </c>
      <c r="I9" s="121" t="s">
        <v>147</v>
      </c>
    </row>
    <row r="10" spans="2:9" ht="36.75" customHeight="1" x14ac:dyDescent="0.3">
      <c r="B10" s="122"/>
      <c r="C10" s="120"/>
      <c r="D10" s="120"/>
      <c r="E10" s="120"/>
      <c r="F10" s="40" t="s">
        <v>148</v>
      </c>
      <c r="G10" s="40" t="s">
        <v>149</v>
      </c>
      <c r="H10" s="120"/>
      <c r="I10" s="122"/>
    </row>
    <row r="11" spans="2:9" ht="45.75" customHeight="1" x14ac:dyDescent="0.5">
      <c r="B11" s="128" t="s">
        <v>62</v>
      </c>
      <c r="C11" s="70" t="s">
        <v>69</v>
      </c>
      <c r="D11" s="60" t="s">
        <v>63</v>
      </c>
      <c r="E11" s="67"/>
      <c r="F11" s="68">
        <v>28</v>
      </c>
      <c r="G11" s="68">
        <v>68</v>
      </c>
      <c r="H11" s="69">
        <v>6</v>
      </c>
      <c r="I11" s="21" t="s">
        <v>150</v>
      </c>
    </row>
    <row r="12" spans="2:9" ht="45.75" customHeight="1" x14ac:dyDescent="0.5">
      <c r="B12" s="128"/>
      <c r="C12" s="59" t="s">
        <v>44</v>
      </c>
      <c r="D12" s="60" t="s">
        <v>64</v>
      </c>
      <c r="E12" s="67"/>
      <c r="F12" s="68">
        <v>28</v>
      </c>
      <c r="G12" s="68">
        <v>68</v>
      </c>
      <c r="H12" s="69">
        <v>6</v>
      </c>
      <c r="I12" s="21" t="s">
        <v>150</v>
      </c>
    </row>
    <row r="13" spans="2:9" ht="45.75" customHeight="1" x14ac:dyDescent="0.5">
      <c r="B13" s="128"/>
      <c r="C13" s="59" t="s">
        <v>27</v>
      </c>
      <c r="D13" s="60" t="s">
        <v>65</v>
      </c>
      <c r="E13" s="67"/>
      <c r="F13" s="68">
        <v>28</v>
      </c>
      <c r="G13" s="68">
        <v>68</v>
      </c>
      <c r="H13" s="69">
        <v>6</v>
      </c>
      <c r="I13" s="21" t="s">
        <v>150</v>
      </c>
    </row>
    <row r="14" spans="2:9" ht="45.75" customHeight="1" x14ac:dyDescent="0.5">
      <c r="B14" s="128"/>
      <c r="C14" s="70" t="s">
        <v>70</v>
      </c>
      <c r="D14" s="60" t="s">
        <v>89</v>
      </c>
      <c r="E14" s="67"/>
      <c r="F14" s="68">
        <v>28</v>
      </c>
      <c r="G14" s="68">
        <v>68</v>
      </c>
      <c r="H14" s="69">
        <v>6</v>
      </c>
      <c r="I14" s="21" t="s">
        <v>150</v>
      </c>
    </row>
    <row r="15" spans="2:9" ht="45.75" customHeight="1" x14ac:dyDescent="0.5">
      <c r="B15" s="128"/>
      <c r="C15" s="59" t="s">
        <v>45</v>
      </c>
      <c r="D15" s="60" t="s">
        <v>90</v>
      </c>
      <c r="E15" s="67"/>
      <c r="F15" s="68">
        <v>28</v>
      </c>
      <c r="G15" s="68">
        <v>68</v>
      </c>
      <c r="H15" s="69">
        <v>6</v>
      </c>
      <c r="I15" s="21" t="s">
        <v>150</v>
      </c>
    </row>
    <row r="16" spans="2:9" ht="45.75" customHeight="1" x14ac:dyDescent="0.5">
      <c r="B16" s="128"/>
      <c r="C16" s="59" t="s">
        <v>71</v>
      </c>
      <c r="D16" s="60" t="s">
        <v>91</v>
      </c>
      <c r="E16" s="67"/>
      <c r="F16" s="68">
        <v>28</v>
      </c>
      <c r="G16" s="68">
        <v>68</v>
      </c>
      <c r="H16" s="69">
        <v>6</v>
      </c>
      <c r="I16" s="21" t="s">
        <v>150</v>
      </c>
    </row>
    <row r="17" spans="2:29" ht="45.75" customHeight="1" x14ac:dyDescent="0.5">
      <c r="B17" s="128"/>
      <c r="C17" s="70" t="s">
        <v>72</v>
      </c>
      <c r="D17" s="60" t="s">
        <v>97</v>
      </c>
      <c r="E17" s="67"/>
      <c r="F17" s="68">
        <v>28</v>
      </c>
      <c r="G17" s="68">
        <v>68</v>
      </c>
      <c r="H17" s="69">
        <v>6</v>
      </c>
      <c r="I17" s="21" t="s">
        <v>150</v>
      </c>
    </row>
    <row r="18" spans="2:29" ht="45.75" customHeight="1" x14ac:dyDescent="0.5">
      <c r="B18" s="128"/>
      <c r="C18" s="59" t="s">
        <v>73</v>
      </c>
      <c r="D18" s="60" t="s">
        <v>98</v>
      </c>
      <c r="E18" s="67"/>
      <c r="F18" s="68">
        <v>28</v>
      </c>
      <c r="G18" s="68">
        <v>68</v>
      </c>
      <c r="H18" s="69">
        <v>6</v>
      </c>
      <c r="I18" s="21" t="s">
        <v>150</v>
      </c>
    </row>
    <row r="19" spans="2:29" ht="45.75" customHeight="1" x14ac:dyDescent="0.5">
      <c r="B19" s="128"/>
      <c r="C19" s="59" t="s">
        <v>74</v>
      </c>
      <c r="D19" s="60" t="s">
        <v>99</v>
      </c>
      <c r="E19" s="67"/>
      <c r="F19" s="68">
        <v>28</v>
      </c>
      <c r="G19" s="68">
        <v>68</v>
      </c>
      <c r="H19" s="69">
        <v>6</v>
      </c>
      <c r="I19" s="21" t="s">
        <v>150</v>
      </c>
    </row>
    <row r="20" spans="2:29" ht="45.75" customHeight="1" x14ac:dyDescent="0.5">
      <c r="B20" s="128"/>
      <c r="C20" s="70" t="s">
        <v>75</v>
      </c>
      <c r="D20" s="60" t="s">
        <v>102</v>
      </c>
      <c r="E20" s="67"/>
      <c r="F20" s="68">
        <v>28</v>
      </c>
      <c r="G20" s="68">
        <v>68</v>
      </c>
      <c r="H20" s="69">
        <v>6</v>
      </c>
      <c r="I20" s="21" t="s">
        <v>150</v>
      </c>
    </row>
    <row r="21" spans="2:29" ht="45.75" customHeight="1" x14ac:dyDescent="0.5">
      <c r="B21" s="128"/>
      <c r="C21" s="59" t="s">
        <v>76</v>
      </c>
      <c r="D21" s="60" t="s">
        <v>103</v>
      </c>
      <c r="E21" s="67"/>
      <c r="F21" s="68">
        <v>28</v>
      </c>
      <c r="G21" s="68">
        <v>68</v>
      </c>
      <c r="H21" s="69">
        <v>6</v>
      </c>
      <c r="I21" s="21" t="s">
        <v>150</v>
      </c>
    </row>
    <row r="22" spans="2:29" ht="45.75" customHeight="1" x14ac:dyDescent="0.5">
      <c r="B22" s="128"/>
      <c r="C22" s="59" t="s">
        <v>77</v>
      </c>
      <c r="D22" s="60" t="s">
        <v>104</v>
      </c>
      <c r="E22" s="67"/>
      <c r="F22" s="68">
        <v>28</v>
      </c>
      <c r="G22" s="68">
        <v>68</v>
      </c>
      <c r="H22" s="69">
        <v>6</v>
      </c>
      <c r="I22" s="21" t="s">
        <v>150</v>
      </c>
    </row>
    <row r="23" spans="2:29" ht="45.75" customHeight="1" x14ac:dyDescent="0.5">
      <c r="B23" s="128"/>
      <c r="C23" s="71" t="s">
        <v>49</v>
      </c>
      <c r="D23" s="60" t="s">
        <v>107</v>
      </c>
      <c r="E23" s="67"/>
      <c r="F23" s="68">
        <v>28</v>
      </c>
      <c r="G23" s="68">
        <v>68</v>
      </c>
      <c r="H23" s="69">
        <v>6</v>
      </c>
      <c r="I23" s="21" t="s">
        <v>150</v>
      </c>
    </row>
    <row r="24" spans="2:29" ht="45.75" customHeight="1" x14ac:dyDescent="0.5">
      <c r="B24" s="128"/>
      <c r="C24" s="63" t="s">
        <v>78</v>
      </c>
      <c r="D24" s="60" t="s">
        <v>108</v>
      </c>
      <c r="E24" s="67"/>
      <c r="F24" s="68">
        <v>28</v>
      </c>
      <c r="G24" s="68">
        <v>68</v>
      </c>
      <c r="H24" s="69">
        <v>6</v>
      </c>
      <c r="I24" s="21" t="s">
        <v>150</v>
      </c>
    </row>
    <row r="25" spans="2:29" ht="45.75" customHeight="1" x14ac:dyDescent="0.5">
      <c r="B25" s="128"/>
      <c r="C25" s="63" t="s">
        <v>79</v>
      </c>
      <c r="D25" s="60" t="s">
        <v>109</v>
      </c>
      <c r="E25" s="67"/>
      <c r="F25" s="68">
        <v>28</v>
      </c>
      <c r="G25" s="68">
        <v>68</v>
      </c>
      <c r="H25" s="69">
        <v>6</v>
      </c>
      <c r="I25" s="21" t="s">
        <v>150</v>
      </c>
    </row>
    <row r="26" spans="2:29" ht="45.75" customHeight="1" x14ac:dyDescent="0.5">
      <c r="B26" s="128"/>
      <c r="C26" s="70" t="s">
        <v>51</v>
      </c>
      <c r="D26" s="60" t="s">
        <v>113</v>
      </c>
      <c r="E26" s="67"/>
      <c r="F26" s="68">
        <v>28</v>
      </c>
      <c r="G26" s="68">
        <v>68</v>
      </c>
      <c r="H26" s="69">
        <v>6</v>
      </c>
      <c r="I26" s="21" t="s">
        <v>150</v>
      </c>
    </row>
    <row r="27" spans="2:29" ht="45.75" customHeight="1" x14ac:dyDescent="0.5">
      <c r="B27" s="128"/>
      <c r="C27" s="59" t="s">
        <v>52</v>
      </c>
      <c r="D27" s="60" t="s">
        <v>114</v>
      </c>
      <c r="E27" s="67"/>
      <c r="F27" s="68">
        <v>28</v>
      </c>
      <c r="G27" s="68">
        <v>68</v>
      </c>
      <c r="H27" s="69">
        <v>6</v>
      </c>
      <c r="I27" s="21" t="s">
        <v>150</v>
      </c>
    </row>
    <row r="28" spans="2:29" ht="45.75" customHeight="1" x14ac:dyDescent="0.5">
      <c r="B28" s="128"/>
      <c r="C28" s="59" t="s">
        <v>53</v>
      </c>
      <c r="D28" s="60" t="s">
        <v>115</v>
      </c>
      <c r="E28" s="67"/>
      <c r="F28" s="68">
        <v>28</v>
      </c>
      <c r="G28" s="68">
        <v>68</v>
      </c>
      <c r="H28" s="69">
        <v>6</v>
      </c>
      <c r="I28" s="21" t="s">
        <v>150</v>
      </c>
    </row>
    <row r="29" spans="2:29" ht="45.75" customHeight="1" x14ac:dyDescent="0.5">
      <c r="B29" s="128"/>
      <c r="C29" s="70" t="s">
        <v>81</v>
      </c>
      <c r="D29" s="60" t="s">
        <v>119</v>
      </c>
      <c r="E29" s="67"/>
      <c r="F29" s="68">
        <v>28</v>
      </c>
      <c r="G29" s="68">
        <v>68</v>
      </c>
      <c r="H29" s="69">
        <v>6</v>
      </c>
      <c r="I29" s="21" t="s">
        <v>150</v>
      </c>
    </row>
    <row r="30" spans="2:29" ht="45.75" customHeight="1" x14ac:dyDescent="0.5">
      <c r="B30" s="128"/>
      <c r="C30" s="59" t="s">
        <v>54</v>
      </c>
      <c r="D30" s="60" t="s">
        <v>120</v>
      </c>
      <c r="E30" s="67"/>
      <c r="F30" s="68">
        <v>28</v>
      </c>
      <c r="G30" s="68">
        <v>68</v>
      </c>
      <c r="H30" s="69">
        <v>6</v>
      </c>
      <c r="I30" s="21" t="s">
        <v>150</v>
      </c>
      <c r="X30" s="41"/>
      <c r="AC30" s="41"/>
    </row>
    <row r="31" spans="2:29" ht="45.75" customHeight="1" x14ac:dyDescent="0.5">
      <c r="B31" s="128"/>
      <c r="C31" s="59" t="s">
        <v>32</v>
      </c>
      <c r="D31" s="60" t="s">
        <v>121</v>
      </c>
      <c r="E31" s="67"/>
      <c r="F31" s="68">
        <v>28</v>
      </c>
      <c r="G31" s="68">
        <v>68</v>
      </c>
      <c r="H31" s="69">
        <v>6</v>
      </c>
      <c r="I31" s="21" t="s">
        <v>150</v>
      </c>
    </row>
    <row r="32" spans="2:29" ht="45.75" customHeight="1" x14ac:dyDescent="0.5">
      <c r="B32" s="128"/>
      <c r="C32" s="70" t="s">
        <v>55</v>
      </c>
      <c r="D32" s="60" t="s">
        <v>125</v>
      </c>
      <c r="E32" s="67"/>
      <c r="F32" s="68">
        <v>28</v>
      </c>
      <c r="G32" s="68">
        <v>68</v>
      </c>
      <c r="H32" s="69">
        <v>6</v>
      </c>
      <c r="I32" s="21" t="s">
        <v>150</v>
      </c>
    </row>
    <row r="33" spans="2:23" ht="45.75" customHeight="1" x14ac:dyDescent="0.5">
      <c r="B33" s="128"/>
      <c r="C33" s="59" t="s">
        <v>56</v>
      </c>
      <c r="D33" s="60" t="s">
        <v>126</v>
      </c>
      <c r="E33" s="67"/>
      <c r="F33" s="68">
        <v>28</v>
      </c>
      <c r="G33" s="68">
        <v>68</v>
      </c>
      <c r="H33" s="69">
        <v>6</v>
      </c>
      <c r="I33" s="21" t="s">
        <v>150</v>
      </c>
    </row>
    <row r="34" spans="2:23" ht="45.75" customHeight="1" x14ac:dyDescent="0.5">
      <c r="B34" s="128"/>
      <c r="C34" s="59" t="s">
        <v>57</v>
      </c>
      <c r="D34" s="60" t="s">
        <v>127</v>
      </c>
      <c r="E34" s="67"/>
      <c r="F34" s="68">
        <v>28</v>
      </c>
      <c r="G34" s="68">
        <v>68</v>
      </c>
      <c r="H34" s="69">
        <v>6</v>
      </c>
      <c r="I34" s="21" t="s">
        <v>150</v>
      </c>
    </row>
    <row r="35" spans="2:23" ht="45.75" customHeight="1" x14ac:dyDescent="0.5">
      <c r="B35" s="128"/>
      <c r="C35" s="70" t="s">
        <v>58</v>
      </c>
      <c r="D35" s="60" t="s">
        <v>131</v>
      </c>
      <c r="E35" s="67"/>
      <c r="F35" s="68">
        <v>28</v>
      </c>
      <c r="G35" s="68">
        <v>68</v>
      </c>
      <c r="H35" s="69">
        <v>6</v>
      </c>
      <c r="I35" s="21" t="s">
        <v>150</v>
      </c>
    </row>
    <row r="36" spans="2:23" ht="45.75" customHeight="1" x14ac:dyDescent="0.5">
      <c r="B36" s="128"/>
      <c r="C36" s="59" t="s">
        <v>59</v>
      </c>
      <c r="D36" s="60" t="s">
        <v>132</v>
      </c>
      <c r="E36" s="67"/>
      <c r="F36" s="68">
        <v>28</v>
      </c>
      <c r="G36" s="68">
        <v>68</v>
      </c>
      <c r="H36" s="69">
        <v>6</v>
      </c>
      <c r="I36" s="21" t="s">
        <v>150</v>
      </c>
    </row>
    <row r="37" spans="2:23" ht="45.75" customHeight="1" x14ac:dyDescent="0.5">
      <c r="B37" s="128"/>
      <c r="C37" s="59" t="s">
        <v>60</v>
      </c>
      <c r="D37" s="60" t="s">
        <v>133</v>
      </c>
      <c r="E37" s="67"/>
      <c r="F37" s="68">
        <v>28</v>
      </c>
      <c r="G37" s="68">
        <v>68</v>
      </c>
      <c r="H37" s="69">
        <v>6</v>
      </c>
      <c r="I37" s="21" t="s">
        <v>150</v>
      </c>
    </row>
    <row r="38" spans="2:23" ht="53.25" customHeight="1" x14ac:dyDescent="0.3">
      <c r="C38" s="42"/>
      <c r="D38" s="42"/>
      <c r="E38" s="42"/>
      <c r="F38" s="57">
        <f>SUM(F11:F37)</f>
        <v>756</v>
      </c>
      <c r="G38" s="57">
        <f t="shared" ref="G38:H38" si="0">SUM(G11:G37)</f>
        <v>1836</v>
      </c>
      <c r="H38" s="58">
        <f t="shared" si="0"/>
        <v>162</v>
      </c>
      <c r="I38" s="42"/>
    </row>
    <row r="39" spans="2:23" ht="28.5" customHeight="1" x14ac:dyDescent="0.3">
      <c r="C39" s="42"/>
      <c r="D39" s="42"/>
      <c r="E39" s="42"/>
      <c r="F39" s="42"/>
      <c r="G39" s="42"/>
      <c r="H39" s="42"/>
      <c r="I39" s="42"/>
    </row>
    <row r="40" spans="2:23" ht="28.5" customHeight="1" x14ac:dyDescent="0.3">
      <c r="B40" s="121" t="s">
        <v>143</v>
      </c>
      <c r="C40" s="119" t="s">
        <v>144</v>
      </c>
      <c r="D40" s="119" t="s">
        <v>0</v>
      </c>
      <c r="E40" s="119" t="s">
        <v>1</v>
      </c>
      <c r="F40" s="125" t="s">
        <v>145</v>
      </c>
      <c r="G40" s="126"/>
      <c r="H40" s="119" t="s">
        <v>146</v>
      </c>
      <c r="I40" s="121" t="s">
        <v>147</v>
      </c>
    </row>
    <row r="41" spans="2:23" ht="28.5" customHeight="1" x14ac:dyDescent="0.3">
      <c r="B41" s="122"/>
      <c r="C41" s="120"/>
      <c r="D41" s="120"/>
      <c r="E41" s="120"/>
      <c r="F41" s="40" t="s">
        <v>148</v>
      </c>
      <c r="G41" s="40" t="s">
        <v>149</v>
      </c>
      <c r="H41" s="120"/>
      <c r="I41" s="122"/>
    </row>
    <row r="42" spans="2:23" ht="45.75" customHeight="1" x14ac:dyDescent="0.5">
      <c r="B42" s="127" t="s">
        <v>38</v>
      </c>
      <c r="C42" s="59" t="s">
        <v>23</v>
      </c>
      <c r="D42" s="60" t="s">
        <v>66</v>
      </c>
      <c r="E42" s="67"/>
      <c r="F42" s="68">
        <v>14</v>
      </c>
      <c r="G42" s="68">
        <v>66</v>
      </c>
      <c r="H42" s="69">
        <v>5</v>
      </c>
      <c r="I42" s="21" t="s">
        <v>150</v>
      </c>
    </row>
    <row r="43" spans="2:23" ht="45.75" customHeight="1" x14ac:dyDescent="0.5">
      <c r="B43" s="127"/>
      <c r="C43" s="59" t="s">
        <v>46</v>
      </c>
      <c r="D43" s="60" t="s">
        <v>92</v>
      </c>
      <c r="E43" s="67"/>
      <c r="F43" s="68">
        <v>14</v>
      </c>
      <c r="G43" s="68">
        <v>66</v>
      </c>
      <c r="H43" s="69">
        <v>5</v>
      </c>
      <c r="I43" s="21" t="s">
        <v>150</v>
      </c>
    </row>
    <row r="44" spans="2:23" ht="45.75" customHeight="1" x14ac:dyDescent="0.5">
      <c r="B44" s="127"/>
      <c r="C44" s="59" t="s">
        <v>25</v>
      </c>
      <c r="D44" s="60" t="s">
        <v>100</v>
      </c>
      <c r="E44" s="67"/>
      <c r="F44" s="68">
        <v>14</v>
      </c>
      <c r="G44" s="68">
        <v>66</v>
      </c>
      <c r="H44" s="69">
        <v>5</v>
      </c>
      <c r="I44" s="21" t="s">
        <v>150</v>
      </c>
    </row>
    <row r="45" spans="2:23" ht="45.75" customHeight="1" x14ac:dyDescent="0.5">
      <c r="B45" s="127"/>
      <c r="C45" s="59" t="s">
        <v>137</v>
      </c>
      <c r="D45" s="60" t="s">
        <v>101</v>
      </c>
      <c r="E45" s="67"/>
      <c r="F45" s="47">
        <v>14</v>
      </c>
      <c r="G45" s="47">
        <v>66</v>
      </c>
      <c r="H45" s="62">
        <v>5</v>
      </c>
      <c r="I45" s="21" t="s">
        <v>150</v>
      </c>
      <c r="W45" s="41"/>
    </row>
    <row r="46" spans="2:23" ht="45.75" customHeight="1" x14ac:dyDescent="0.5">
      <c r="B46" s="127"/>
      <c r="C46" s="59" t="s">
        <v>47</v>
      </c>
      <c r="D46" s="60" t="s">
        <v>105</v>
      </c>
      <c r="E46" s="67"/>
      <c r="F46" s="68">
        <v>14</v>
      </c>
      <c r="G46" s="68">
        <v>66</v>
      </c>
      <c r="H46" s="69">
        <v>5</v>
      </c>
      <c r="I46" s="21" t="s">
        <v>150</v>
      </c>
    </row>
    <row r="47" spans="2:23" ht="57.75" customHeight="1" x14ac:dyDescent="0.5">
      <c r="B47" s="127"/>
      <c r="C47" s="59" t="s">
        <v>40</v>
      </c>
      <c r="D47" s="60" t="s">
        <v>110</v>
      </c>
      <c r="E47" s="67"/>
      <c r="F47" s="68">
        <v>14</v>
      </c>
      <c r="G47" s="68">
        <v>66</v>
      </c>
      <c r="H47" s="69">
        <v>5</v>
      </c>
      <c r="I47" s="21" t="s">
        <v>150</v>
      </c>
    </row>
    <row r="48" spans="2:23" ht="45.75" customHeight="1" x14ac:dyDescent="0.5">
      <c r="B48" s="127"/>
      <c r="C48" s="59" t="s">
        <v>34</v>
      </c>
      <c r="D48" s="60" t="s">
        <v>116</v>
      </c>
      <c r="E48" s="67"/>
      <c r="F48" s="68">
        <v>14</v>
      </c>
      <c r="G48" s="68">
        <v>66</v>
      </c>
      <c r="H48" s="69">
        <v>5</v>
      </c>
      <c r="I48" s="21" t="s">
        <v>150</v>
      </c>
    </row>
    <row r="49" spans="2:30" ht="45.75" customHeight="1" x14ac:dyDescent="0.5">
      <c r="B49" s="127"/>
      <c r="C49" s="59" t="s">
        <v>30</v>
      </c>
      <c r="D49" s="60" t="s">
        <v>122</v>
      </c>
      <c r="E49" s="67"/>
      <c r="F49" s="68">
        <v>14</v>
      </c>
      <c r="G49" s="68">
        <v>66</v>
      </c>
      <c r="H49" s="69">
        <v>5</v>
      </c>
      <c r="I49" s="21" t="s">
        <v>150</v>
      </c>
    </row>
    <row r="50" spans="2:30" ht="45.75" customHeight="1" x14ac:dyDescent="0.5">
      <c r="B50" s="127"/>
      <c r="C50" s="59" t="s">
        <v>35</v>
      </c>
      <c r="D50" s="60" t="s">
        <v>128</v>
      </c>
      <c r="E50" s="67"/>
      <c r="F50" s="68">
        <v>14</v>
      </c>
      <c r="G50" s="68">
        <v>66</v>
      </c>
      <c r="H50" s="69">
        <v>5</v>
      </c>
      <c r="I50" s="21" t="s">
        <v>150</v>
      </c>
    </row>
    <row r="51" spans="2:30" ht="45.75" customHeight="1" x14ac:dyDescent="0.5">
      <c r="B51" s="127"/>
      <c r="C51" s="59" t="s">
        <v>36</v>
      </c>
      <c r="D51" s="60" t="s">
        <v>134</v>
      </c>
      <c r="E51" s="67"/>
      <c r="F51" s="68">
        <v>14</v>
      </c>
      <c r="G51" s="68">
        <v>66</v>
      </c>
      <c r="H51" s="69">
        <v>5</v>
      </c>
      <c r="I51" s="21" t="s">
        <v>150</v>
      </c>
    </row>
    <row r="52" spans="2:30" ht="45.75" customHeight="1" x14ac:dyDescent="0.5">
      <c r="B52" s="127"/>
      <c r="C52" s="59" t="s">
        <v>33</v>
      </c>
      <c r="D52" s="60" t="s">
        <v>135</v>
      </c>
      <c r="E52" s="67"/>
      <c r="F52" s="68">
        <v>14</v>
      </c>
      <c r="G52" s="68">
        <v>66</v>
      </c>
      <c r="H52" s="69">
        <v>5</v>
      </c>
      <c r="I52" s="21" t="s">
        <v>150</v>
      </c>
    </row>
    <row r="53" spans="2:30" ht="53.25" customHeight="1" x14ac:dyDescent="0.3">
      <c r="C53" s="42"/>
      <c r="D53" s="42"/>
      <c r="E53" s="42"/>
      <c r="F53" s="43">
        <f>SUM(F42:F52)</f>
        <v>154</v>
      </c>
      <c r="G53" s="43">
        <f t="shared" ref="G53:H53" si="1">SUM(G42:G52)</f>
        <v>726</v>
      </c>
      <c r="H53" s="44">
        <f t="shared" si="1"/>
        <v>55</v>
      </c>
      <c r="I53" s="42"/>
    </row>
    <row r="54" spans="2:30" ht="28.5" customHeight="1" x14ac:dyDescent="0.4">
      <c r="B54" s="45"/>
      <c r="C54" s="42"/>
      <c r="D54" s="42"/>
      <c r="E54" s="42"/>
      <c r="F54" s="42"/>
      <c r="G54" s="42"/>
      <c r="H54" s="42"/>
      <c r="I54" s="42"/>
    </row>
    <row r="55" spans="2:30" ht="28.5" customHeight="1" x14ac:dyDescent="0.3">
      <c r="B55" s="121" t="s">
        <v>143</v>
      </c>
      <c r="C55" s="119" t="s">
        <v>144</v>
      </c>
      <c r="D55" s="119" t="s">
        <v>0</v>
      </c>
      <c r="E55" s="119" t="s">
        <v>1</v>
      </c>
      <c r="F55" s="125" t="s">
        <v>145</v>
      </c>
      <c r="G55" s="126"/>
      <c r="H55" s="119" t="s">
        <v>146</v>
      </c>
      <c r="I55" s="121" t="s">
        <v>147</v>
      </c>
    </row>
    <row r="56" spans="2:30" ht="28.5" customHeight="1" x14ac:dyDescent="0.3">
      <c r="B56" s="122"/>
      <c r="C56" s="120"/>
      <c r="D56" s="120"/>
      <c r="E56" s="120"/>
      <c r="F56" s="40" t="s">
        <v>148</v>
      </c>
      <c r="G56" s="40" t="s">
        <v>149</v>
      </c>
      <c r="H56" s="120"/>
      <c r="I56" s="122"/>
    </row>
    <row r="57" spans="2:30" ht="45.75" customHeight="1" x14ac:dyDescent="0.5">
      <c r="B57" s="123" t="s">
        <v>39</v>
      </c>
      <c r="C57" s="59" t="s">
        <v>22</v>
      </c>
      <c r="D57" s="60" t="s">
        <v>67</v>
      </c>
      <c r="E57" s="67"/>
      <c r="F57" s="68">
        <v>14</v>
      </c>
      <c r="G57" s="68">
        <v>66</v>
      </c>
      <c r="H57" s="69">
        <v>5</v>
      </c>
      <c r="I57" s="21" t="s">
        <v>150</v>
      </c>
    </row>
    <row r="58" spans="2:30" ht="45.75" customHeight="1" x14ac:dyDescent="0.5">
      <c r="B58" s="124"/>
      <c r="C58" s="59" t="s">
        <v>26</v>
      </c>
      <c r="D58" s="60" t="s">
        <v>95</v>
      </c>
      <c r="E58" s="67"/>
      <c r="F58" s="68">
        <v>14</v>
      </c>
      <c r="G58" s="68">
        <v>66</v>
      </c>
      <c r="H58" s="69">
        <v>5</v>
      </c>
      <c r="I58" s="21" t="s">
        <v>150</v>
      </c>
    </row>
    <row r="59" spans="2:30" ht="45.75" customHeight="1" x14ac:dyDescent="0.5">
      <c r="B59" s="124"/>
      <c r="C59" s="59" t="s">
        <v>28</v>
      </c>
      <c r="D59" s="60" t="s">
        <v>93</v>
      </c>
      <c r="E59" s="67"/>
      <c r="F59" s="68">
        <v>14</v>
      </c>
      <c r="G59" s="68">
        <v>66</v>
      </c>
      <c r="H59" s="69">
        <v>5</v>
      </c>
      <c r="I59" s="21" t="s">
        <v>150</v>
      </c>
      <c r="Y59" s="41"/>
      <c r="AD59" s="41"/>
    </row>
    <row r="60" spans="2:30" ht="45.75" customHeight="1" x14ac:dyDescent="0.5">
      <c r="B60" s="124"/>
      <c r="C60" s="59" t="s">
        <v>48</v>
      </c>
      <c r="D60" s="60" t="s">
        <v>106</v>
      </c>
      <c r="E60" s="67"/>
      <c r="F60" s="68">
        <v>14</v>
      </c>
      <c r="G60" s="68">
        <v>66</v>
      </c>
      <c r="H60" s="69">
        <v>5</v>
      </c>
      <c r="I60" s="21" t="s">
        <v>150</v>
      </c>
      <c r="Y60" s="41"/>
      <c r="AD60" s="41"/>
    </row>
    <row r="61" spans="2:30" ht="45.75" customHeight="1" x14ac:dyDescent="0.5">
      <c r="B61" s="124"/>
      <c r="C61" s="63" t="s">
        <v>80</v>
      </c>
      <c r="D61" s="60" t="s">
        <v>111</v>
      </c>
      <c r="E61" s="67"/>
      <c r="F61" s="68">
        <v>14</v>
      </c>
      <c r="G61" s="68">
        <v>66</v>
      </c>
      <c r="H61" s="69">
        <v>5</v>
      </c>
      <c r="I61" s="21" t="s">
        <v>150</v>
      </c>
      <c r="Y61" s="41"/>
      <c r="AD61" s="41"/>
    </row>
    <row r="62" spans="2:30" ht="45.75" customHeight="1" x14ac:dyDescent="0.5">
      <c r="B62" s="124"/>
      <c r="C62" s="59" t="s">
        <v>31</v>
      </c>
      <c r="D62" s="60" t="s">
        <v>117</v>
      </c>
      <c r="E62" s="67"/>
      <c r="F62" s="68">
        <v>14</v>
      </c>
      <c r="G62" s="68">
        <v>66</v>
      </c>
      <c r="H62" s="69">
        <v>5</v>
      </c>
      <c r="I62" s="21" t="s">
        <v>150</v>
      </c>
      <c r="Y62" s="41"/>
      <c r="AD62" s="41"/>
    </row>
    <row r="63" spans="2:30" ht="45.75" customHeight="1" x14ac:dyDescent="0.5">
      <c r="B63" s="124"/>
      <c r="C63" s="59" t="s">
        <v>24</v>
      </c>
      <c r="D63" s="60" t="s">
        <v>123</v>
      </c>
      <c r="E63" s="67"/>
      <c r="F63" s="68">
        <v>14</v>
      </c>
      <c r="G63" s="68">
        <v>66</v>
      </c>
      <c r="H63" s="69">
        <v>5</v>
      </c>
      <c r="I63" s="21" t="s">
        <v>150</v>
      </c>
      <c r="Y63" s="41"/>
      <c r="AD63" s="41"/>
    </row>
    <row r="64" spans="2:30" ht="45.75" customHeight="1" x14ac:dyDescent="0.5">
      <c r="B64" s="124"/>
      <c r="C64" s="59" t="s">
        <v>41</v>
      </c>
      <c r="D64" s="60" t="s">
        <v>129</v>
      </c>
      <c r="E64" s="67"/>
      <c r="F64" s="68">
        <v>14</v>
      </c>
      <c r="G64" s="68">
        <v>66</v>
      </c>
      <c r="H64" s="69">
        <v>5</v>
      </c>
      <c r="I64" s="21" t="s">
        <v>150</v>
      </c>
    </row>
    <row r="65" spans="2:23" ht="53.25" customHeight="1" x14ac:dyDescent="0.3">
      <c r="C65" s="42"/>
      <c r="D65" s="42"/>
      <c r="E65" s="42"/>
      <c r="F65" s="43">
        <f>SUM(F57:F64)</f>
        <v>112</v>
      </c>
      <c r="G65" s="43">
        <f t="shared" ref="G65:H65" si="2">SUM(G57:G64)</f>
        <v>528</v>
      </c>
      <c r="H65" s="44">
        <f t="shared" si="2"/>
        <v>40</v>
      </c>
      <c r="I65" s="42"/>
    </row>
    <row r="66" spans="2:23" ht="28.5" customHeight="1" x14ac:dyDescent="0.3">
      <c r="C66" s="42"/>
      <c r="D66" s="42"/>
      <c r="E66" s="42"/>
      <c r="F66" s="42"/>
      <c r="G66" s="42"/>
      <c r="H66" s="42"/>
      <c r="I66" s="42"/>
    </row>
    <row r="67" spans="2:23" ht="28.5" customHeight="1" x14ac:dyDescent="0.3">
      <c r="B67" s="121" t="s">
        <v>143</v>
      </c>
      <c r="C67" s="119" t="s">
        <v>144</v>
      </c>
      <c r="D67" s="119" t="s">
        <v>0</v>
      </c>
      <c r="E67" s="119" t="s">
        <v>1</v>
      </c>
      <c r="F67" s="125" t="s">
        <v>145</v>
      </c>
      <c r="G67" s="126"/>
      <c r="H67" s="119" t="s">
        <v>146</v>
      </c>
      <c r="I67" s="121" t="s">
        <v>147</v>
      </c>
    </row>
    <row r="68" spans="2:23" ht="28.5" customHeight="1" x14ac:dyDescent="0.3">
      <c r="B68" s="122"/>
      <c r="C68" s="120"/>
      <c r="D68" s="120"/>
      <c r="E68" s="120"/>
      <c r="F68" s="40" t="s">
        <v>148</v>
      </c>
      <c r="G68" s="40" t="s">
        <v>149</v>
      </c>
      <c r="H68" s="120"/>
      <c r="I68" s="122"/>
    </row>
    <row r="69" spans="2:23" ht="57" customHeight="1" x14ac:dyDescent="0.4">
      <c r="B69" s="116" t="s">
        <v>37</v>
      </c>
      <c r="C69" s="59" t="s">
        <v>83</v>
      </c>
      <c r="D69" s="60" t="s">
        <v>68</v>
      </c>
      <c r="E69" s="61"/>
      <c r="F69" s="47">
        <v>14</v>
      </c>
      <c r="G69" s="47">
        <v>66</v>
      </c>
      <c r="H69" s="62">
        <v>5</v>
      </c>
      <c r="I69" s="21" t="s">
        <v>150</v>
      </c>
    </row>
    <row r="70" spans="2:23" ht="45.75" customHeight="1" x14ac:dyDescent="0.4">
      <c r="B70" s="117"/>
      <c r="C70" s="59" t="s">
        <v>84</v>
      </c>
      <c r="D70" s="60" t="s">
        <v>96</v>
      </c>
      <c r="E70" s="61"/>
      <c r="F70" s="47">
        <v>14</v>
      </c>
      <c r="G70" s="47">
        <v>66</v>
      </c>
      <c r="H70" s="62">
        <v>5</v>
      </c>
      <c r="I70" s="21" t="s">
        <v>150</v>
      </c>
    </row>
    <row r="71" spans="2:23" ht="45.75" customHeight="1" x14ac:dyDescent="0.4">
      <c r="B71" s="117"/>
      <c r="C71" s="59" t="s">
        <v>61</v>
      </c>
      <c r="D71" s="60" t="s">
        <v>94</v>
      </c>
      <c r="E71" s="61"/>
      <c r="F71" s="47">
        <v>14</v>
      </c>
      <c r="G71" s="47">
        <v>66</v>
      </c>
      <c r="H71" s="62">
        <v>5</v>
      </c>
      <c r="I71" s="21" t="s">
        <v>150</v>
      </c>
    </row>
    <row r="72" spans="2:23" ht="45.75" customHeight="1" x14ac:dyDescent="0.4">
      <c r="B72" s="117"/>
      <c r="C72" s="63" t="s">
        <v>29</v>
      </c>
      <c r="D72" s="60" t="s">
        <v>112</v>
      </c>
      <c r="E72" s="61"/>
      <c r="F72" s="47">
        <v>14</v>
      </c>
      <c r="G72" s="47">
        <v>66</v>
      </c>
      <c r="H72" s="62">
        <v>5</v>
      </c>
      <c r="I72" s="21" t="s">
        <v>150</v>
      </c>
    </row>
    <row r="73" spans="2:23" ht="45.75" customHeight="1" x14ac:dyDescent="0.4">
      <c r="B73" s="117"/>
      <c r="C73" s="64" t="s">
        <v>50</v>
      </c>
      <c r="D73" s="60" t="s">
        <v>118</v>
      </c>
      <c r="E73" s="61"/>
      <c r="F73" s="47">
        <v>14</v>
      </c>
      <c r="G73" s="47">
        <v>98</v>
      </c>
      <c r="H73" s="48">
        <v>7</v>
      </c>
      <c r="I73" s="21" t="s">
        <v>150</v>
      </c>
    </row>
    <row r="74" spans="2:23" ht="45.75" customHeight="1" x14ac:dyDescent="0.4">
      <c r="B74" s="117"/>
      <c r="C74" s="64" t="s">
        <v>86</v>
      </c>
      <c r="D74" s="60" t="s">
        <v>124</v>
      </c>
      <c r="E74" s="61"/>
      <c r="F74" s="47">
        <v>14</v>
      </c>
      <c r="G74" s="47">
        <v>98</v>
      </c>
      <c r="H74" s="48">
        <v>7</v>
      </c>
      <c r="I74" s="21" t="s">
        <v>150</v>
      </c>
    </row>
    <row r="75" spans="2:23" ht="45.75" customHeight="1" x14ac:dyDescent="0.4">
      <c r="B75" s="117"/>
      <c r="C75" s="64" t="s">
        <v>87</v>
      </c>
      <c r="D75" s="60" t="s">
        <v>130</v>
      </c>
      <c r="E75" s="61"/>
      <c r="F75" s="47">
        <v>14</v>
      </c>
      <c r="G75" s="47">
        <v>98</v>
      </c>
      <c r="H75" s="48">
        <v>7</v>
      </c>
      <c r="I75" s="21" t="s">
        <v>150</v>
      </c>
    </row>
    <row r="76" spans="2:23" ht="45.75" customHeight="1" x14ac:dyDescent="0.4">
      <c r="B76" s="118"/>
      <c r="C76" s="64" t="s">
        <v>88</v>
      </c>
      <c r="D76" s="60" t="s">
        <v>136</v>
      </c>
      <c r="E76" s="61"/>
      <c r="F76" s="47">
        <v>14</v>
      </c>
      <c r="G76" s="47">
        <v>98</v>
      </c>
      <c r="H76" s="48">
        <v>7</v>
      </c>
      <c r="I76" s="21" t="s">
        <v>150</v>
      </c>
      <c r="W76" s="41"/>
    </row>
    <row r="77" spans="2:23" ht="53.25" customHeight="1" x14ac:dyDescent="0.3">
      <c r="C77" s="65"/>
      <c r="D77" s="65"/>
      <c r="E77" s="65"/>
      <c r="F77" s="56">
        <f>SUM(F69:F76)</f>
        <v>112</v>
      </c>
      <c r="G77" s="56">
        <f t="shared" ref="G77:H77" si="3">SUM(G69:G76)</f>
        <v>656</v>
      </c>
      <c r="H77" s="66">
        <f t="shared" si="3"/>
        <v>48</v>
      </c>
      <c r="I77" s="65"/>
    </row>
    <row r="78" spans="2:23" ht="28.5" customHeight="1" x14ac:dyDescent="0.35"/>
    <row r="79" spans="2:23" ht="51" customHeight="1" x14ac:dyDescent="0.3">
      <c r="C79" s="46" t="s">
        <v>151</v>
      </c>
      <c r="D79" s="115" t="s">
        <v>152</v>
      </c>
      <c r="E79" s="115"/>
      <c r="F79" s="46" t="s">
        <v>153</v>
      </c>
      <c r="G79" s="46" t="s">
        <v>154</v>
      </c>
      <c r="H79" s="46" t="s">
        <v>146</v>
      </c>
    </row>
    <row r="80" spans="2:23" ht="64.5" customHeight="1" x14ac:dyDescent="0.3">
      <c r="C80" s="75" t="s">
        <v>62</v>
      </c>
      <c r="D80" s="110">
        <v>27</v>
      </c>
      <c r="E80" s="110"/>
      <c r="F80" s="47">
        <f>F38</f>
        <v>756</v>
      </c>
      <c r="G80" s="47">
        <f t="shared" ref="G80:H80" si="4">G38</f>
        <v>1836</v>
      </c>
      <c r="H80" s="47">
        <f t="shared" si="4"/>
        <v>162</v>
      </c>
    </row>
    <row r="81" spans="2:9" ht="51" customHeight="1" x14ac:dyDescent="0.3">
      <c r="C81" s="72" t="s">
        <v>38</v>
      </c>
      <c r="D81" s="110">
        <v>11</v>
      </c>
      <c r="E81" s="110"/>
      <c r="F81" s="47">
        <f>F53</f>
        <v>154</v>
      </c>
      <c r="G81" s="47">
        <f t="shared" ref="G81:H81" si="5">G53</f>
        <v>726</v>
      </c>
      <c r="H81" s="47">
        <f t="shared" si="5"/>
        <v>55</v>
      </c>
    </row>
    <row r="82" spans="2:9" ht="51" customHeight="1" x14ac:dyDescent="0.3">
      <c r="C82" s="73" t="s">
        <v>39</v>
      </c>
      <c r="D82" s="110">
        <v>8</v>
      </c>
      <c r="E82" s="110"/>
      <c r="F82" s="47">
        <f>F65</f>
        <v>112</v>
      </c>
      <c r="G82" s="47">
        <f t="shared" ref="G82:H82" si="6">G65</f>
        <v>528</v>
      </c>
      <c r="H82" s="47">
        <f t="shared" si="6"/>
        <v>40</v>
      </c>
    </row>
    <row r="83" spans="2:9" ht="51" customHeight="1" x14ac:dyDescent="0.3">
      <c r="C83" s="74" t="s">
        <v>37</v>
      </c>
      <c r="D83" s="110">
        <v>8</v>
      </c>
      <c r="E83" s="110"/>
      <c r="F83" s="47">
        <f>F77</f>
        <v>112</v>
      </c>
      <c r="G83" s="47">
        <f t="shared" ref="G83:H83" si="7">G77</f>
        <v>656</v>
      </c>
      <c r="H83" s="47">
        <f t="shared" si="7"/>
        <v>48</v>
      </c>
    </row>
    <row r="84" spans="2:9" ht="37.5" customHeight="1" x14ac:dyDescent="0.3">
      <c r="C84" s="49"/>
      <c r="D84" s="50"/>
      <c r="E84" s="50"/>
      <c r="F84" s="50"/>
      <c r="G84" s="50"/>
      <c r="H84" s="51"/>
    </row>
    <row r="85" spans="2:9" ht="51" customHeight="1" x14ac:dyDescent="0.3">
      <c r="C85" s="52" t="s">
        <v>155</v>
      </c>
      <c r="D85" s="111">
        <f>SUM(D80:E83)</f>
        <v>54</v>
      </c>
      <c r="E85" s="111"/>
      <c r="F85" s="53">
        <f>SUM(F80:F83)</f>
        <v>1134</v>
      </c>
      <c r="G85" s="53">
        <f>SUM(G80:G83)</f>
        <v>3746</v>
      </c>
      <c r="H85" s="54">
        <f>SUM(H80:H83)</f>
        <v>305</v>
      </c>
    </row>
    <row r="86" spans="2:9" ht="51" customHeight="1" x14ac:dyDescent="0.35"/>
    <row r="88" spans="2:9" ht="48.75" customHeight="1" x14ac:dyDescent="0.3">
      <c r="B88" s="112" t="s">
        <v>156</v>
      </c>
      <c r="C88" s="112"/>
      <c r="D88" s="112"/>
      <c r="E88" s="112"/>
      <c r="F88" s="112"/>
      <c r="G88" s="112"/>
      <c r="H88" s="112"/>
      <c r="I88" s="112"/>
    </row>
    <row r="89" spans="2:9" ht="48.75" customHeight="1" x14ac:dyDescent="0.3">
      <c r="B89" s="113" t="s">
        <v>159</v>
      </c>
      <c r="C89" s="114"/>
      <c r="D89" s="114"/>
      <c r="E89" s="114"/>
      <c r="F89" s="114"/>
      <c r="G89" s="114"/>
      <c r="H89" s="114"/>
      <c r="I89" s="114"/>
    </row>
    <row r="90" spans="2:9" ht="48.75" customHeight="1" x14ac:dyDescent="0.3">
      <c r="B90" s="114"/>
      <c r="C90" s="114"/>
      <c r="D90" s="114"/>
      <c r="E90" s="114"/>
      <c r="F90" s="114"/>
      <c r="G90" s="114"/>
      <c r="H90" s="114"/>
      <c r="I90" s="114"/>
    </row>
    <row r="91" spans="2:9" ht="48.75" customHeight="1" x14ac:dyDescent="0.3">
      <c r="B91" s="114"/>
      <c r="C91" s="114"/>
      <c r="D91" s="114"/>
      <c r="E91" s="114"/>
      <c r="F91" s="114"/>
      <c r="G91" s="114"/>
      <c r="H91" s="114"/>
      <c r="I91" s="114"/>
    </row>
    <row r="92" spans="2:9" ht="48.75" customHeight="1" x14ac:dyDescent="0.3">
      <c r="B92" s="114"/>
      <c r="C92" s="114"/>
      <c r="D92" s="114"/>
      <c r="E92" s="114"/>
      <c r="F92" s="114"/>
      <c r="G92" s="114"/>
      <c r="H92" s="114"/>
      <c r="I92" s="114"/>
    </row>
    <row r="93" spans="2:9" ht="48.75" customHeight="1" x14ac:dyDescent="0.3">
      <c r="B93" s="114"/>
      <c r="C93" s="114"/>
      <c r="D93" s="114"/>
      <c r="E93" s="114"/>
      <c r="F93" s="114"/>
      <c r="G93" s="114"/>
      <c r="H93" s="114"/>
      <c r="I93" s="114"/>
    </row>
    <row r="94" spans="2:9" ht="48.75" customHeight="1" x14ac:dyDescent="0.3">
      <c r="B94" s="114"/>
      <c r="C94" s="114"/>
      <c r="D94" s="114"/>
      <c r="E94" s="114"/>
      <c r="F94" s="114"/>
      <c r="G94" s="114"/>
      <c r="H94" s="114"/>
      <c r="I94" s="114"/>
    </row>
    <row r="95" spans="2:9" ht="48.75" customHeight="1" x14ac:dyDescent="0.3">
      <c r="B95" s="114"/>
      <c r="C95" s="114"/>
      <c r="D95" s="114"/>
      <c r="E95" s="114"/>
      <c r="F95" s="114"/>
      <c r="G95" s="114"/>
      <c r="H95" s="114"/>
      <c r="I95" s="114"/>
    </row>
    <row r="96" spans="2:9" ht="48.75" customHeight="1" x14ac:dyDescent="0.3">
      <c r="B96" s="114"/>
      <c r="C96" s="114"/>
      <c r="D96" s="114"/>
      <c r="E96" s="114"/>
      <c r="F96" s="114"/>
      <c r="G96" s="114"/>
      <c r="H96" s="114"/>
      <c r="I96" s="114"/>
    </row>
    <row r="97" spans="2:9" ht="48.75" customHeight="1" x14ac:dyDescent="0.3">
      <c r="B97" s="114"/>
      <c r="C97" s="114"/>
      <c r="D97" s="114"/>
      <c r="E97" s="114"/>
      <c r="F97" s="114"/>
      <c r="G97" s="114"/>
      <c r="H97" s="114"/>
      <c r="I97" s="114"/>
    </row>
    <row r="98" spans="2:9" ht="48.75" customHeight="1" x14ac:dyDescent="0.3">
      <c r="B98" s="114"/>
      <c r="C98" s="114"/>
      <c r="D98" s="114"/>
      <c r="E98" s="114"/>
      <c r="F98" s="114"/>
      <c r="G98" s="114"/>
      <c r="H98" s="114"/>
      <c r="I98" s="114"/>
    </row>
    <row r="99" spans="2:9" ht="48.75" customHeight="1" x14ac:dyDescent="0.3">
      <c r="B99" s="114"/>
      <c r="C99" s="114"/>
      <c r="D99" s="114"/>
      <c r="E99" s="114"/>
      <c r="F99" s="114"/>
      <c r="G99" s="114"/>
      <c r="H99" s="114"/>
      <c r="I99" s="114"/>
    </row>
    <row r="100" spans="2:9" ht="48.75" customHeight="1" x14ac:dyDescent="0.3">
      <c r="B100" s="114"/>
      <c r="C100" s="114"/>
      <c r="D100" s="114"/>
      <c r="E100" s="114"/>
      <c r="F100" s="114"/>
      <c r="G100" s="114"/>
      <c r="H100" s="114"/>
      <c r="I100" s="114"/>
    </row>
    <row r="101" spans="2:9" ht="48.75" customHeight="1" x14ac:dyDescent="0.3">
      <c r="B101" s="114"/>
      <c r="C101" s="114"/>
      <c r="D101" s="114"/>
      <c r="E101" s="114"/>
      <c r="F101" s="114"/>
      <c r="G101" s="114"/>
      <c r="H101" s="114"/>
      <c r="I101" s="114"/>
    </row>
    <row r="102" spans="2:9" ht="48.75" customHeight="1" x14ac:dyDescent="0.3">
      <c r="B102" s="114"/>
      <c r="C102" s="114"/>
      <c r="D102" s="114"/>
      <c r="E102" s="114"/>
      <c r="F102" s="114"/>
      <c r="G102" s="114"/>
      <c r="H102" s="114"/>
      <c r="I102" s="114"/>
    </row>
    <row r="103" spans="2:9" ht="48.75" customHeight="1" x14ac:dyDescent="0.3">
      <c r="B103" s="114"/>
      <c r="C103" s="114"/>
      <c r="D103" s="114"/>
      <c r="E103" s="114"/>
      <c r="F103" s="114"/>
      <c r="G103" s="114"/>
      <c r="H103" s="114"/>
      <c r="I103" s="114"/>
    </row>
    <row r="104" spans="2:9" ht="48.75" customHeight="1" x14ac:dyDescent="0.3">
      <c r="B104" s="114"/>
      <c r="C104" s="114"/>
      <c r="D104" s="114"/>
      <c r="E104" s="114"/>
      <c r="F104" s="114"/>
      <c r="G104" s="114"/>
      <c r="H104" s="114"/>
      <c r="I104" s="114"/>
    </row>
    <row r="105" spans="2:9" ht="48.75" customHeight="1" x14ac:dyDescent="0.3">
      <c r="B105" s="114"/>
      <c r="C105" s="114"/>
      <c r="D105" s="114"/>
      <c r="E105" s="114"/>
      <c r="F105" s="114"/>
      <c r="G105" s="114"/>
      <c r="H105" s="114"/>
      <c r="I105" s="114"/>
    </row>
    <row r="106" spans="2:9" ht="23.4" x14ac:dyDescent="0.45">
      <c r="B106" s="55" t="s">
        <v>157</v>
      </c>
    </row>
  </sheetData>
  <mergeCells count="46">
    <mergeCell ref="B7:I7"/>
    <mergeCell ref="B1:I1"/>
    <mergeCell ref="B2:I2"/>
    <mergeCell ref="B4:I4"/>
    <mergeCell ref="B5:I5"/>
    <mergeCell ref="B6:I6"/>
    <mergeCell ref="I9:I10"/>
    <mergeCell ref="B11:B37"/>
    <mergeCell ref="B40:B41"/>
    <mergeCell ref="C40:C41"/>
    <mergeCell ref="D40:D41"/>
    <mergeCell ref="E40:E41"/>
    <mergeCell ref="F40:G40"/>
    <mergeCell ref="H40:H41"/>
    <mergeCell ref="I40:I41"/>
    <mergeCell ref="B9:B10"/>
    <mergeCell ref="C9:C10"/>
    <mergeCell ref="D9:D10"/>
    <mergeCell ref="E9:E10"/>
    <mergeCell ref="F9:G9"/>
    <mergeCell ref="H9:H10"/>
    <mergeCell ref="B42:B52"/>
    <mergeCell ref="B55:B56"/>
    <mergeCell ref="C55:C56"/>
    <mergeCell ref="D55:D56"/>
    <mergeCell ref="E55:E56"/>
    <mergeCell ref="I55:I56"/>
    <mergeCell ref="B57:B64"/>
    <mergeCell ref="B67:B68"/>
    <mergeCell ref="C67:C68"/>
    <mergeCell ref="D67:D68"/>
    <mergeCell ref="E67:E68"/>
    <mergeCell ref="F67:G67"/>
    <mergeCell ref="H67:H68"/>
    <mergeCell ref="I67:I68"/>
    <mergeCell ref="F55:G55"/>
    <mergeCell ref="D79:E79"/>
    <mergeCell ref="D80:E80"/>
    <mergeCell ref="D81:E81"/>
    <mergeCell ref="B69:B76"/>
    <mergeCell ref="H55:H56"/>
    <mergeCell ref="D82:E82"/>
    <mergeCell ref="D83:E83"/>
    <mergeCell ref="D85:E85"/>
    <mergeCell ref="B88:I88"/>
    <mergeCell ref="B89:I105"/>
  </mergeCells>
  <pageMargins left="0.25" right="0.25" top="0.75" bottom="0.75" header="0.3" footer="0.3"/>
  <pageSetup scale="33" orientation="portrait" r:id="rId1"/>
  <rowBreaks count="2" manualBreakCount="2">
    <brk id="38" max="16383" man="1"/>
    <brk id="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Rígido</vt:lpstr>
      <vt:lpstr>Flex</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OPMJ</dc:creator>
  <cp:lastModifiedBy>medinaocampomf@gmail.com</cp:lastModifiedBy>
  <cp:lastPrinted>2025-03-25T21:30:01Z</cp:lastPrinted>
  <dcterms:created xsi:type="dcterms:W3CDTF">2019-05-06T18:50:36Z</dcterms:created>
  <dcterms:modified xsi:type="dcterms:W3CDTF">2025-10-15T20:13:41Z</dcterms:modified>
</cp:coreProperties>
</file>